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6"/>
  <workbookPr/>
  <mc:AlternateContent xmlns:mc="http://schemas.openxmlformats.org/markup-compatibility/2006">
    <mc:Choice Requires="x15">
      <x15ac:absPath xmlns:x15ac="http://schemas.microsoft.com/office/spreadsheetml/2010/11/ac" url="https://nordabizes-my.sharepoint.com/personal/sekretariat_norda-biznes_info/Documents/NORDA IZBA P-H/SKŁADKI/"/>
    </mc:Choice>
  </mc:AlternateContent>
  <xr:revisionPtr revIDLastSave="0" documentId="8_{8CAC6047-6464-481A-AA0B-F2A2F2F7BABA}" xr6:coauthVersionLast="47" xr6:coauthVersionMax="47" xr10:uidLastSave="{00000000-0000-0000-0000-000000000000}"/>
  <bookViews>
    <workbookView xWindow="28680" yWindow="-120" windowWidth="25440" windowHeight="15270" firstSheet="6" activeTab="6" xr2:uid="{00000000-000D-0000-FFFF-FFFF00000000}"/>
  </bookViews>
  <sheets>
    <sheet name="2022-przejecie" sheetId="1" r:id="rId1"/>
    <sheet name="2022" sheetId="3" r:id="rId2"/>
    <sheet name="2023" sheetId="4" r:id="rId3"/>
    <sheet name="2024" sheetId="5" r:id="rId4"/>
    <sheet name="2025" sheetId="6" r:id="rId5"/>
    <sheet name="2025 MK" sheetId="7" r:id="rId6"/>
    <sheet name="2026" sheetId="8" r:id="rId7"/>
  </sheets>
  <definedNames>
    <definedName name="_xlnm._FilterDatabase" localSheetId="6" hidden="1">'2026'!$C$1:$Q$149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24" i="8" l="1"/>
  <c r="R125" i="8"/>
  <c r="R126" i="8"/>
  <c r="R127" i="8"/>
  <c r="R128" i="8"/>
  <c r="R129" i="8"/>
  <c r="R123" i="8"/>
  <c r="R67" i="8"/>
  <c r="P119" i="7"/>
  <c r="Q119" i="7"/>
  <c r="R119" i="7"/>
  <c r="O119" i="7"/>
  <c r="S121" i="7"/>
  <c r="P162" i="8"/>
  <c r="Q131" i="7" l="1"/>
  <c r="S85" i="8"/>
  <c r="S113" i="8"/>
  <c r="R113" i="8"/>
  <c r="R95" i="8" l="1"/>
  <c r="R96" i="8"/>
  <c r="R97" i="8"/>
  <c r="R98" i="8"/>
  <c r="R99" i="8"/>
  <c r="R88" i="8"/>
  <c r="R89" i="8"/>
  <c r="R90" i="8"/>
  <c r="R91" i="8"/>
  <c r="R92" i="8"/>
  <c r="R93" i="8"/>
  <c r="R94" i="8"/>
  <c r="R68" i="8"/>
  <c r="R69" i="8"/>
  <c r="R70" i="8"/>
  <c r="R71" i="8"/>
  <c r="R49" i="8"/>
  <c r="R50" i="8"/>
  <c r="R51" i="8"/>
  <c r="R20" i="8"/>
  <c r="R21" i="8"/>
  <c r="R22" i="8"/>
  <c r="R23" i="8"/>
  <c r="R24" i="8"/>
  <c r="R13" i="8"/>
  <c r="R14" i="8"/>
  <c r="R15" i="8"/>
  <c r="R1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84" i="8"/>
  <c r="R79" i="8"/>
  <c r="R80" i="8"/>
  <c r="R81" i="8"/>
  <c r="R82" i="8"/>
  <c r="R83" i="8"/>
  <c r="R72" i="8"/>
  <c r="R73" i="8"/>
  <c r="R74" i="8"/>
  <c r="R75" i="8"/>
  <c r="R118" i="8"/>
  <c r="R119" i="8"/>
  <c r="R120" i="8"/>
  <c r="R121" i="8"/>
  <c r="R117" i="8"/>
  <c r="Q149" i="8"/>
  <c r="P117" i="8"/>
  <c r="S117" i="8" s="1"/>
  <c r="P118" i="8"/>
  <c r="S118" i="8" s="1"/>
  <c r="P119" i="8"/>
  <c r="S119" i="8" s="1"/>
  <c r="P120" i="8"/>
  <c r="S120" i="8" s="1"/>
  <c r="P121" i="8"/>
  <c r="S121" i="8" s="1"/>
  <c r="P122" i="8"/>
  <c r="S122" i="8" s="1"/>
  <c r="P123" i="8"/>
  <c r="S123" i="8" s="1"/>
  <c r="P124" i="8"/>
  <c r="S124" i="8" s="1"/>
  <c r="P125" i="8"/>
  <c r="S125" i="8" s="1"/>
  <c r="P126" i="8"/>
  <c r="S126" i="8" s="1"/>
  <c r="P127" i="8"/>
  <c r="S127" i="8" s="1"/>
  <c r="P128" i="8"/>
  <c r="S128" i="8" s="1"/>
  <c r="P129" i="8"/>
  <c r="S129" i="8" s="1"/>
  <c r="R122" i="8"/>
  <c r="R100" i="8"/>
  <c r="R101" i="8"/>
  <c r="R102" i="8"/>
  <c r="R103" i="8"/>
  <c r="R104" i="8"/>
  <c r="R105" i="8"/>
  <c r="R106" i="8"/>
  <c r="R107" i="8"/>
  <c r="R108" i="8"/>
  <c r="R109" i="8"/>
  <c r="R110" i="8"/>
  <c r="R111" i="8"/>
  <c r="R112" i="8"/>
  <c r="R114" i="8"/>
  <c r="R116" i="8"/>
  <c r="P100" i="8"/>
  <c r="S100" i="8" s="1"/>
  <c r="P101" i="8"/>
  <c r="S101" i="8" s="1"/>
  <c r="P102" i="8"/>
  <c r="S102" i="8" s="1"/>
  <c r="P103" i="8"/>
  <c r="S103" i="8" s="1"/>
  <c r="P104" i="8"/>
  <c r="S104" i="8" s="1"/>
  <c r="P105" i="8"/>
  <c r="S105" i="8" s="1"/>
  <c r="P106" i="8"/>
  <c r="S106" i="8" s="1"/>
  <c r="P107" i="8"/>
  <c r="S107" i="8" s="1"/>
  <c r="P108" i="8"/>
  <c r="S108" i="8" s="1"/>
  <c r="P109" i="8"/>
  <c r="S109" i="8" s="1"/>
  <c r="P110" i="8"/>
  <c r="S110" i="8" s="1"/>
  <c r="P111" i="8"/>
  <c r="S111" i="8" s="1"/>
  <c r="P112" i="8"/>
  <c r="S112" i="8" s="1"/>
  <c r="P114" i="8"/>
  <c r="S114" i="8" s="1"/>
  <c r="P116" i="8"/>
  <c r="S116" i="8" s="1"/>
  <c r="R116" i="7"/>
  <c r="Q112" i="7"/>
  <c r="Q113" i="7"/>
  <c r="Q114" i="7"/>
  <c r="Q111" i="7"/>
  <c r="R106" i="7"/>
  <c r="R108" i="7"/>
  <c r="R104" i="7"/>
  <c r="Q105" i="7"/>
  <c r="Q106" i="7"/>
  <c r="Q107" i="7"/>
  <c r="Q108" i="7"/>
  <c r="Q109" i="7"/>
  <c r="Q110" i="7"/>
  <c r="Q104" i="7"/>
  <c r="R103" i="7"/>
  <c r="Q103" i="7"/>
  <c r="Q102" i="7"/>
  <c r="O100" i="7"/>
  <c r="O101" i="7"/>
  <c r="O102" i="7"/>
  <c r="R102" i="7" s="1"/>
  <c r="O103" i="7"/>
  <c r="O104" i="7"/>
  <c r="O105" i="7"/>
  <c r="R105" i="7" s="1"/>
  <c r="O106" i="7"/>
  <c r="O107" i="7"/>
  <c r="R107" i="7" s="1"/>
  <c r="O108" i="7"/>
  <c r="O109" i="7"/>
  <c r="R109" i="7" s="1"/>
  <c r="O110" i="7"/>
  <c r="R110" i="7" s="1"/>
  <c r="O111" i="7"/>
  <c r="R111" i="7" s="1"/>
  <c r="O112" i="7"/>
  <c r="R112" i="7" s="1"/>
  <c r="O113" i="7"/>
  <c r="R113" i="7" s="1"/>
  <c r="O114" i="7"/>
  <c r="R114" i="7" s="1"/>
  <c r="Q100" i="7"/>
  <c r="Q101" i="7"/>
  <c r="P99" i="8"/>
  <c r="S99" i="8" s="1"/>
  <c r="P98" i="8"/>
  <c r="S98" i="8" s="1"/>
  <c r="P97" i="8"/>
  <c r="S97" i="8" s="1"/>
  <c r="P96" i="8"/>
  <c r="S96" i="8" s="1"/>
  <c r="P95" i="8"/>
  <c r="S95" i="8" s="1"/>
  <c r="P94" i="8"/>
  <c r="S94" i="8" s="1"/>
  <c r="P93" i="8"/>
  <c r="S93" i="8" s="1"/>
  <c r="P92" i="8"/>
  <c r="S92" i="8" s="1"/>
  <c r="P91" i="8"/>
  <c r="S91" i="8" s="1"/>
  <c r="P90" i="8"/>
  <c r="S90" i="8" s="1"/>
  <c r="P89" i="8"/>
  <c r="S89" i="8" s="1"/>
  <c r="P88" i="8"/>
  <c r="S88" i="8" s="1"/>
  <c r="R87" i="8"/>
  <c r="P87" i="8"/>
  <c r="S87" i="8" s="1"/>
  <c r="R86" i="8"/>
  <c r="P86" i="8"/>
  <c r="S86" i="8" s="1"/>
  <c r="P84" i="8"/>
  <c r="S84" i="8" s="1"/>
  <c r="P83" i="8"/>
  <c r="S83" i="8" s="1"/>
  <c r="P82" i="8"/>
  <c r="S82" i="8" s="1"/>
  <c r="P81" i="8"/>
  <c r="S81" i="8" s="1"/>
  <c r="P80" i="8"/>
  <c r="S80" i="8" s="1"/>
  <c r="P79" i="8"/>
  <c r="S79" i="8" s="1"/>
  <c r="R78" i="8"/>
  <c r="P78" i="8"/>
  <c r="S78" i="8" s="1"/>
  <c r="R77" i="8"/>
  <c r="P77" i="8"/>
  <c r="S77" i="8" s="1"/>
  <c r="R76" i="8"/>
  <c r="P76" i="8"/>
  <c r="S76" i="8" s="1"/>
  <c r="P75" i="8"/>
  <c r="S75" i="8" s="1"/>
  <c r="P74" i="8"/>
  <c r="S74" i="8" s="1"/>
  <c r="P73" i="8"/>
  <c r="S73" i="8" s="1"/>
  <c r="P72" i="8"/>
  <c r="S72" i="8" s="1"/>
  <c r="P71" i="8"/>
  <c r="S71" i="8" s="1"/>
  <c r="P70" i="8"/>
  <c r="S70" i="8" s="1"/>
  <c r="P69" i="8"/>
  <c r="S69" i="8" s="1"/>
  <c r="P68" i="8"/>
  <c r="S68" i="8" s="1"/>
  <c r="P67" i="8"/>
  <c r="S67" i="8" s="1"/>
  <c r="R66" i="8"/>
  <c r="P66" i="8"/>
  <c r="S66" i="8" s="1"/>
  <c r="R65" i="8"/>
  <c r="P65" i="8"/>
  <c r="S65" i="8" s="1"/>
  <c r="R64" i="8"/>
  <c r="P64" i="8"/>
  <c r="S64" i="8" s="1"/>
  <c r="R63" i="8"/>
  <c r="P63" i="8"/>
  <c r="S63" i="8" s="1"/>
  <c r="R62" i="8"/>
  <c r="P62" i="8"/>
  <c r="S62" i="8" s="1"/>
  <c r="R61" i="8"/>
  <c r="P61" i="8"/>
  <c r="S61" i="8" s="1"/>
  <c r="R60" i="8"/>
  <c r="P60" i="8"/>
  <c r="S60" i="8" s="1"/>
  <c r="R59" i="8"/>
  <c r="P59" i="8"/>
  <c r="S59" i="8" s="1"/>
  <c r="R58" i="8"/>
  <c r="P58" i="8"/>
  <c r="S58" i="8" s="1"/>
  <c r="R57" i="8"/>
  <c r="P57" i="8"/>
  <c r="S57" i="8" s="1"/>
  <c r="R56" i="8"/>
  <c r="P56" i="8"/>
  <c r="S56" i="8" s="1"/>
  <c r="R55" i="8"/>
  <c r="P55" i="8"/>
  <c r="S55" i="8" s="1"/>
  <c r="R54" i="8"/>
  <c r="P54" i="8"/>
  <c r="S54" i="8" s="1"/>
  <c r="R53" i="8"/>
  <c r="P53" i="8"/>
  <c r="S53" i="8" s="1"/>
  <c r="R52" i="8"/>
  <c r="P52" i="8"/>
  <c r="S52" i="8" s="1"/>
  <c r="P51" i="8"/>
  <c r="S51" i="8" s="1"/>
  <c r="P50" i="8"/>
  <c r="S50" i="8" s="1"/>
  <c r="P49" i="8"/>
  <c r="S49" i="8" s="1"/>
  <c r="R48" i="8"/>
  <c r="P48" i="8"/>
  <c r="S48" i="8" s="1"/>
  <c r="R47" i="8"/>
  <c r="P47" i="8"/>
  <c r="S47" i="8" s="1"/>
  <c r="P46" i="8"/>
  <c r="S46" i="8" s="1"/>
  <c r="R45" i="8"/>
  <c r="P45" i="8"/>
  <c r="S45" i="8" s="1"/>
  <c r="R44" i="8"/>
  <c r="P44" i="8"/>
  <c r="S44" i="8" s="1"/>
  <c r="R43" i="8"/>
  <c r="P43" i="8"/>
  <c r="S43" i="8" s="1"/>
  <c r="R42" i="8"/>
  <c r="P42" i="8"/>
  <c r="S42" i="8" s="1"/>
  <c r="R41" i="8"/>
  <c r="P41" i="8"/>
  <c r="S41" i="8" s="1"/>
  <c r="P40" i="8"/>
  <c r="S40" i="8" s="1"/>
  <c r="P39" i="8"/>
  <c r="S39" i="8" s="1"/>
  <c r="P38" i="8"/>
  <c r="S38" i="8" s="1"/>
  <c r="P37" i="8"/>
  <c r="S37" i="8" s="1"/>
  <c r="P36" i="8"/>
  <c r="S36" i="8" s="1"/>
  <c r="P35" i="8"/>
  <c r="S35" i="8" s="1"/>
  <c r="P34" i="8"/>
  <c r="S34" i="8" s="1"/>
  <c r="P33" i="8"/>
  <c r="S33" i="8" s="1"/>
  <c r="P32" i="8"/>
  <c r="S32" i="8" s="1"/>
  <c r="P31" i="8"/>
  <c r="S31" i="8" s="1"/>
  <c r="P30" i="8"/>
  <c r="S30" i="8" s="1"/>
  <c r="P29" i="8"/>
  <c r="S29" i="8" s="1"/>
  <c r="P28" i="8"/>
  <c r="S28" i="8" s="1"/>
  <c r="P27" i="8"/>
  <c r="S27" i="8" s="1"/>
  <c r="R26" i="8"/>
  <c r="P26" i="8"/>
  <c r="S26" i="8" s="1"/>
  <c r="R25" i="8"/>
  <c r="P25" i="8"/>
  <c r="S25" i="8" s="1"/>
  <c r="P24" i="8"/>
  <c r="S24" i="8" s="1"/>
  <c r="P23" i="8"/>
  <c r="S23" i="8" s="1"/>
  <c r="P22" i="8"/>
  <c r="S22" i="8" s="1"/>
  <c r="P21" i="8"/>
  <c r="S21" i="8" s="1"/>
  <c r="P20" i="8"/>
  <c r="S20" i="8" s="1"/>
  <c r="R19" i="8"/>
  <c r="P19" i="8"/>
  <c r="S19" i="8" s="1"/>
  <c r="R18" i="8"/>
  <c r="P18" i="8"/>
  <c r="S18" i="8" s="1"/>
  <c r="R17" i="8"/>
  <c r="P17" i="8"/>
  <c r="S17" i="8" s="1"/>
  <c r="P16" i="8"/>
  <c r="S16" i="8" s="1"/>
  <c r="P15" i="8"/>
  <c r="S15" i="8" s="1"/>
  <c r="P14" i="8"/>
  <c r="S14" i="8" s="1"/>
  <c r="P13" i="8"/>
  <c r="S13" i="8" s="1"/>
  <c r="R12" i="8"/>
  <c r="P12" i="8"/>
  <c r="S12" i="8" s="1"/>
  <c r="R11" i="8"/>
  <c r="P11" i="8"/>
  <c r="S11" i="8" s="1"/>
  <c r="R10" i="8"/>
  <c r="P10" i="8"/>
  <c r="S10" i="8" s="1"/>
  <c r="R9" i="8"/>
  <c r="P9" i="8"/>
  <c r="S9" i="8" s="1"/>
  <c r="R8" i="8"/>
  <c r="P8" i="8"/>
  <c r="S8" i="8" s="1"/>
  <c r="R7" i="8"/>
  <c r="P7" i="8"/>
  <c r="S7" i="8" s="1"/>
  <c r="R6" i="8"/>
  <c r="P6" i="8"/>
  <c r="S6" i="8" s="1"/>
  <c r="R5" i="8"/>
  <c r="P5" i="8"/>
  <c r="S5" i="8" s="1"/>
  <c r="R4" i="8"/>
  <c r="P4" i="8"/>
  <c r="S4" i="8" s="1"/>
  <c r="R3" i="8"/>
  <c r="P3" i="8"/>
  <c r="S3" i="8" s="1"/>
  <c r="R2" i="8"/>
  <c r="P2" i="8"/>
  <c r="S2" i="8" s="1"/>
  <c r="R101" i="7"/>
  <c r="P131" i="7"/>
  <c r="P149" i="8" l="1"/>
  <c r="R149" i="8"/>
  <c r="S149" i="8"/>
  <c r="Q71" i="7"/>
  <c r="Q98" i="7" l="1"/>
  <c r="O22" i="7"/>
  <c r="R22" i="7" s="1"/>
  <c r="O71" i="7"/>
  <c r="R71" i="7" s="1"/>
  <c r="O40" i="7"/>
  <c r="R40" i="7" s="1"/>
  <c r="Q89" i="7"/>
  <c r="O32" i="7"/>
  <c r="R32" i="7" s="1"/>
  <c r="O98" i="7"/>
  <c r="R98" i="7" s="1"/>
  <c r="O88" i="7" l="1"/>
  <c r="R88" i="7" s="1"/>
  <c r="Q3" i="7"/>
  <c r="O3" i="7"/>
  <c r="P95" i="6"/>
  <c r="S95" i="6" s="1"/>
  <c r="P96" i="6"/>
  <c r="S96" i="6" s="1"/>
  <c r="P94" i="6"/>
  <c r="S94" i="6" s="1"/>
  <c r="O91" i="7"/>
  <c r="R91" i="7" s="1"/>
  <c r="O85" i="7"/>
  <c r="R85" i="7" s="1"/>
  <c r="O13" i="7"/>
  <c r="R13" i="7" s="1"/>
  <c r="O93" i="7"/>
  <c r="O37" i="7"/>
  <c r="R37" i="7" s="1"/>
  <c r="O36" i="7"/>
  <c r="R36" i="7" s="1"/>
  <c r="O92" i="7"/>
  <c r="R92" i="7" s="1"/>
  <c r="O82" i="7"/>
  <c r="R82" i="7" s="1"/>
  <c r="O83" i="7"/>
  <c r="R83" i="7" s="1"/>
  <c r="O81" i="7"/>
  <c r="R81" i="7" s="1"/>
  <c r="O75" i="7"/>
  <c r="R75" i="7" s="1"/>
  <c r="R100" i="7"/>
  <c r="O51" i="7"/>
  <c r="R51" i="7" s="1"/>
  <c r="O73" i="7"/>
  <c r="R73" i="7" s="1"/>
  <c r="Q34" i="7"/>
  <c r="O34" i="7"/>
  <c r="R34" i="7" s="1"/>
  <c r="Q15" i="7"/>
  <c r="O15" i="7"/>
  <c r="Q95" i="7"/>
  <c r="O95" i="7"/>
  <c r="Q61" i="7"/>
  <c r="O61" i="7"/>
  <c r="R61" i="7" s="1"/>
  <c r="Q67" i="7"/>
  <c r="O67" i="7"/>
  <c r="R67" i="7" s="1"/>
  <c r="O47" i="7"/>
  <c r="O68" i="7"/>
  <c r="R68" i="7" s="1"/>
  <c r="Q28" i="7"/>
  <c r="O28" i="7"/>
  <c r="R28" i="7" s="1"/>
  <c r="Q49" i="7"/>
  <c r="O49" i="7"/>
  <c r="R49" i="7" s="1"/>
  <c r="Q19" i="7"/>
  <c r="O19" i="7"/>
  <c r="R19" i="7" s="1"/>
  <c r="Q96" i="7"/>
  <c r="O96" i="7"/>
  <c r="R96" i="7" s="1"/>
  <c r="Q64" i="7"/>
  <c r="O64" i="7"/>
  <c r="R64" i="7" s="1"/>
  <c r="Q60" i="7"/>
  <c r="O60" i="7"/>
  <c r="R60" i="7" s="1"/>
  <c r="Q30" i="7"/>
  <c r="O30" i="7"/>
  <c r="R30" i="7" s="1"/>
  <c r="Q59" i="7"/>
  <c r="O59" i="7"/>
  <c r="R59" i="7" s="1"/>
  <c r="Q66" i="7"/>
  <c r="O66" i="7"/>
  <c r="R66" i="7" s="1"/>
  <c r="Q90" i="7"/>
  <c r="O90" i="7"/>
  <c r="R90" i="7" s="1"/>
  <c r="Q69" i="7"/>
  <c r="O69" i="7"/>
  <c r="R69" i="7" s="1"/>
  <c r="Q62" i="7"/>
  <c r="O62" i="7"/>
  <c r="R62" i="7" s="1"/>
  <c r="Q42" i="7"/>
  <c r="O42" i="7"/>
  <c r="R42" i="7" s="1"/>
  <c r="O89" i="7"/>
  <c r="R89" i="7" s="1"/>
  <c r="Q20" i="7"/>
  <c r="O20" i="7"/>
  <c r="R20" i="7" s="1"/>
  <c r="Q23" i="7"/>
  <c r="O23" i="7"/>
  <c r="R23" i="7" s="1"/>
  <c r="Q94" i="7"/>
  <c r="O94" i="7"/>
  <c r="R94" i="7" s="1"/>
  <c r="Q4" i="7"/>
  <c r="O4" i="7"/>
  <c r="R4" i="7" s="1"/>
  <c r="Q52" i="7"/>
  <c r="O52" i="7"/>
  <c r="R52" i="7" s="1"/>
  <c r="Q21" i="7"/>
  <c r="O21" i="7"/>
  <c r="R21" i="7" s="1"/>
  <c r="Q27" i="7"/>
  <c r="O27" i="7"/>
  <c r="R27" i="7" s="1"/>
  <c r="Q45" i="7"/>
  <c r="O45" i="7"/>
  <c r="R45" i="7" s="1"/>
  <c r="Q6" i="7"/>
  <c r="O6" i="7"/>
  <c r="R6" i="7" s="1"/>
  <c r="Q70" i="7"/>
  <c r="O70" i="7"/>
  <c r="R70" i="7" s="1"/>
  <c r="Q54" i="7"/>
  <c r="O54" i="7"/>
  <c r="R54" i="7" s="1"/>
  <c r="Q53" i="7"/>
  <c r="O53" i="7"/>
  <c r="R53" i="7" s="1"/>
  <c r="Q29" i="7"/>
  <c r="O29" i="7"/>
  <c r="R29" i="7" s="1"/>
  <c r="Q78" i="7"/>
  <c r="O78" i="7"/>
  <c r="R78" i="7" s="1"/>
  <c r="Q48" i="7"/>
  <c r="O48" i="7"/>
  <c r="Q16" i="7"/>
  <c r="O16" i="7"/>
  <c r="R16" i="7" s="1"/>
  <c r="Q76" i="7"/>
  <c r="O76" i="7"/>
  <c r="R76" i="7" s="1"/>
  <c r="Q65" i="7"/>
  <c r="O65" i="7"/>
  <c r="R65" i="7" s="1"/>
  <c r="Q57" i="7"/>
  <c r="O57" i="7"/>
  <c r="R57" i="7" s="1"/>
  <c r="Q9" i="7"/>
  <c r="O9" i="7"/>
  <c r="R9" i="7" s="1"/>
  <c r="Q86" i="7"/>
  <c r="O86" i="7"/>
  <c r="R86" i="7" s="1"/>
  <c r="Q87" i="7"/>
  <c r="O87" i="7"/>
  <c r="R87" i="7" s="1"/>
  <c r="Q44" i="7"/>
  <c r="O44" i="7"/>
  <c r="R44" i="7" s="1"/>
  <c r="Q25" i="7"/>
  <c r="O25" i="7"/>
  <c r="R25" i="7" s="1"/>
  <c r="Q31" i="7"/>
  <c r="O31" i="7"/>
  <c r="R31" i="7" s="1"/>
  <c r="Q80" i="7"/>
  <c r="O80" i="7"/>
  <c r="R80" i="7" s="1"/>
  <c r="Q77" i="7"/>
  <c r="O77" i="7"/>
  <c r="R77" i="7" s="1"/>
  <c r="Q46" i="7"/>
  <c r="O46" i="7"/>
  <c r="R46" i="7" s="1"/>
  <c r="Q55" i="7"/>
  <c r="O55" i="7"/>
  <c r="R55" i="7" s="1"/>
  <c r="Q99" i="7"/>
  <c r="O99" i="7"/>
  <c r="R99" i="7" s="1"/>
  <c r="Q97" i="7"/>
  <c r="O97" i="7"/>
  <c r="R97" i="7" s="1"/>
  <c r="Q84" i="7"/>
  <c r="O84" i="7"/>
  <c r="R84" i="7" s="1"/>
  <c r="Q12" i="7"/>
  <c r="O12" i="7"/>
  <c r="R12" i="7" s="1"/>
  <c r="Q79" i="7"/>
  <c r="O79" i="7"/>
  <c r="R79" i="7" s="1"/>
  <c r="Q74" i="7"/>
  <c r="O74" i="7"/>
  <c r="R74" i="7" s="1"/>
  <c r="Q72" i="7"/>
  <c r="O72" i="7"/>
  <c r="R72" i="7" s="1"/>
  <c r="Q56" i="7"/>
  <c r="O56" i="7"/>
  <c r="R56" i="7" s="1"/>
  <c r="Q63" i="7"/>
  <c r="O63" i="7"/>
  <c r="R63" i="7" s="1"/>
  <c r="Q58" i="7"/>
  <c r="O58" i="7"/>
  <c r="R58" i="7" s="1"/>
  <c r="Q50" i="7"/>
  <c r="O50" i="7"/>
  <c r="R50" i="7" s="1"/>
  <c r="O38" i="7"/>
  <c r="R38" i="7" s="1"/>
  <c r="Q43" i="7"/>
  <c r="O43" i="7"/>
  <c r="R43" i="7" s="1"/>
  <c r="Q41" i="7"/>
  <c r="O41" i="7"/>
  <c r="O39" i="7"/>
  <c r="R39" i="7" s="1"/>
  <c r="Q35" i="7"/>
  <c r="O35" i="7"/>
  <c r="R35" i="7" s="1"/>
  <c r="Q33" i="7"/>
  <c r="O33" i="7"/>
  <c r="R33" i="7" s="1"/>
  <c r="Q26" i="7"/>
  <c r="O26" i="7"/>
  <c r="R26" i="7" s="1"/>
  <c r="Q24" i="7"/>
  <c r="O24" i="7"/>
  <c r="R24" i="7" s="1"/>
  <c r="Q14" i="7"/>
  <c r="O14" i="7"/>
  <c r="R14" i="7" s="1"/>
  <c r="Q18" i="7"/>
  <c r="O18" i="7"/>
  <c r="R18" i="7" s="1"/>
  <c r="Q11" i="7"/>
  <c r="O11" i="7"/>
  <c r="R11" i="7" s="1"/>
  <c r="Q17" i="7"/>
  <c r="O17" i="7"/>
  <c r="R17" i="7" s="1"/>
  <c r="Q10" i="7"/>
  <c r="O10" i="7"/>
  <c r="R10" i="7" s="1"/>
  <c r="Q5" i="7"/>
  <c r="O5" i="7"/>
  <c r="R5" i="7" s="1"/>
  <c r="Q8" i="7"/>
  <c r="O8" i="7"/>
  <c r="R8" i="7" s="1"/>
  <c r="Q7" i="7"/>
  <c r="O7" i="7"/>
  <c r="R7" i="7" s="1"/>
  <c r="Q2" i="7"/>
  <c r="O2" i="7"/>
  <c r="Q97" i="6"/>
  <c r="P93" i="6"/>
  <c r="S93" i="6" s="1"/>
  <c r="P91" i="6"/>
  <c r="S91" i="6" s="1"/>
  <c r="P92" i="6"/>
  <c r="S92" i="6" s="1"/>
  <c r="P90" i="6"/>
  <c r="P88" i="6"/>
  <c r="S88" i="6" s="1"/>
  <c r="P87" i="6"/>
  <c r="S87" i="6" s="1"/>
  <c r="P58" i="5"/>
  <c r="S58" i="5" s="1"/>
  <c r="P59" i="4"/>
  <c r="R73" i="6"/>
  <c r="R74" i="6"/>
  <c r="R72" i="6"/>
  <c r="R79" i="6"/>
  <c r="R29" i="6"/>
  <c r="R32" i="6"/>
  <c r="P89" i="6"/>
  <c r="S89" i="6" s="1"/>
  <c r="P86" i="6"/>
  <c r="S86" i="6" s="1"/>
  <c r="P79" i="6"/>
  <c r="S79" i="6" s="1"/>
  <c r="P29" i="6"/>
  <c r="P85" i="6"/>
  <c r="S85" i="6" s="1"/>
  <c r="P84" i="6"/>
  <c r="S84" i="6" s="1"/>
  <c r="P83" i="6"/>
  <c r="S83" i="6" s="1"/>
  <c r="P82" i="6"/>
  <c r="S82" i="6" s="1"/>
  <c r="P81" i="6"/>
  <c r="S81" i="6" s="1"/>
  <c r="P80" i="6"/>
  <c r="S80" i="6" s="1"/>
  <c r="R78" i="6"/>
  <c r="P78" i="6"/>
  <c r="S78" i="6" s="1"/>
  <c r="R77" i="6"/>
  <c r="P77" i="6"/>
  <c r="S77" i="6" s="1"/>
  <c r="P76" i="6"/>
  <c r="S76" i="6" s="1"/>
  <c r="P75" i="6"/>
  <c r="S75" i="6" s="1"/>
  <c r="P74" i="6"/>
  <c r="S74" i="6" s="1"/>
  <c r="P73" i="6"/>
  <c r="S73" i="6" s="1"/>
  <c r="P72" i="6"/>
  <c r="S72" i="6" s="1"/>
  <c r="R71" i="6"/>
  <c r="P71" i="6"/>
  <c r="S71" i="6" s="1"/>
  <c r="R70" i="6"/>
  <c r="P70" i="6"/>
  <c r="S70" i="6" s="1"/>
  <c r="R69" i="6"/>
  <c r="P69" i="6"/>
  <c r="S69" i="6" s="1"/>
  <c r="R68" i="6"/>
  <c r="P68" i="6"/>
  <c r="S68" i="6" s="1"/>
  <c r="R67" i="6"/>
  <c r="P67" i="6"/>
  <c r="S67" i="6" s="1"/>
  <c r="R66" i="6"/>
  <c r="P66" i="6"/>
  <c r="S66" i="6" s="1"/>
  <c r="R65" i="6"/>
  <c r="P65" i="6"/>
  <c r="S65" i="6" s="1"/>
  <c r="R64" i="6"/>
  <c r="P64" i="6"/>
  <c r="S64" i="6" s="1"/>
  <c r="R63" i="6"/>
  <c r="P63" i="6"/>
  <c r="S63" i="6" s="1"/>
  <c r="R62" i="6"/>
  <c r="P62" i="6"/>
  <c r="S62" i="6" s="1"/>
  <c r="R61" i="6"/>
  <c r="P61" i="6"/>
  <c r="S61" i="6" s="1"/>
  <c r="R60" i="6"/>
  <c r="P60" i="6"/>
  <c r="S60" i="6" s="1"/>
  <c r="R59" i="6"/>
  <c r="P59" i="6"/>
  <c r="S59" i="6" s="1"/>
  <c r="R58" i="6"/>
  <c r="P58" i="6"/>
  <c r="S58" i="6" s="1"/>
  <c r="R57" i="6"/>
  <c r="P57" i="6"/>
  <c r="S57" i="6" s="1"/>
  <c r="R56" i="6"/>
  <c r="P56" i="6"/>
  <c r="S56" i="6" s="1"/>
  <c r="R55" i="6"/>
  <c r="P55" i="6"/>
  <c r="S55" i="6" s="1"/>
  <c r="R54" i="6"/>
  <c r="P54" i="6"/>
  <c r="S54" i="6" s="1"/>
  <c r="R53" i="6"/>
  <c r="P53" i="6"/>
  <c r="S53" i="6" s="1"/>
  <c r="R52" i="6"/>
  <c r="P52" i="6"/>
  <c r="S52" i="6" s="1"/>
  <c r="R51" i="6"/>
  <c r="P51" i="6"/>
  <c r="S51" i="6" s="1"/>
  <c r="R50" i="6"/>
  <c r="P50" i="6"/>
  <c r="S50" i="6" s="1"/>
  <c r="R49" i="6"/>
  <c r="P49" i="6"/>
  <c r="S49" i="6" s="1"/>
  <c r="R48" i="6"/>
  <c r="P48" i="6"/>
  <c r="S48" i="6" s="1"/>
  <c r="R47" i="6"/>
  <c r="P47" i="6"/>
  <c r="S47" i="6" s="1"/>
  <c r="R46" i="6"/>
  <c r="P46" i="6"/>
  <c r="S46" i="6" s="1"/>
  <c r="P45" i="6"/>
  <c r="S45" i="6" s="1"/>
  <c r="R44" i="6"/>
  <c r="P44" i="6"/>
  <c r="S44" i="6" s="1"/>
  <c r="R43" i="6"/>
  <c r="P43" i="6"/>
  <c r="S43" i="6" s="1"/>
  <c r="R42" i="6"/>
  <c r="P42" i="6"/>
  <c r="S42" i="6" s="1"/>
  <c r="R41" i="6"/>
  <c r="P41" i="6"/>
  <c r="S41" i="6" s="1"/>
  <c r="R40" i="6"/>
  <c r="P40" i="6"/>
  <c r="S40" i="6" s="1"/>
  <c r="R39" i="6"/>
  <c r="P39" i="6"/>
  <c r="S39" i="6" s="1"/>
  <c r="R38" i="6"/>
  <c r="P38" i="6"/>
  <c r="S38" i="6" s="1"/>
  <c r="R37" i="6"/>
  <c r="P37" i="6"/>
  <c r="S37" i="6" s="1"/>
  <c r="R36" i="6"/>
  <c r="P36" i="6"/>
  <c r="S36" i="6" s="1"/>
  <c r="R35" i="6"/>
  <c r="P35" i="6"/>
  <c r="S35" i="6" s="1"/>
  <c r="R34" i="6"/>
  <c r="P34" i="6"/>
  <c r="S34" i="6" s="1"/>
  <c r="R33" i="6"/>
  <c r="P33" i="6"/>
  <c r="S33" i="6" s="1"/>
  <c r="P32" i="6"/>
  <c r="S32" i="6" s="1"/>
  <c r="R31" i="6"/>
  <c r="P31" i="6"/>
  <c r="S31" i="6" s="1"/>
  <c r="R30" i="6"/>
  <c r="P30" i="6"/>
  <c r="S30" i="6" s="1"/>
  <c r="R28" i="6"/>
  <c r="P28" i="6"/>
  <c r="S28" i="6" s="1"/>
  <c r="R27" i="6"/>
  <c r="P27" i="6"/>
  <c r="S27" i="6" s="1"/>
  <c r="R26" i="6"/>
  <c r="P26" i="6"/>
  <c r="S26" i="6" s="1"/>
  <c r="R25" i="6"/>
  <c r="P25" i="6"/>
  <c r="S25" i="6" s="1"/>
  <c r="R24" i="6"/>
  <c r="P24" i="6"/>
  <c r="S24" i="6" s="1"/>
  <c r="R23" i="6"/>
  <c r="P23" i="6"/>
  <c r="S23" i="6" s="1"/>
  <c r="R22" i="6"/>
  <c r="P22" i="6"/>
  <c r="S22" i="6" s="1"/>
  <c r="R21" i="6"/>
  <c r="P21" i="6"/>
  <c r="S21" i="6" s="1"/>
  <c r="R20" i="6"/>
  <c r="P20" i="6"/>
  <c r="S20" i="6" s="1"/>
  <c r="R19" i="6"/>
  <c r="P19" i="6"/>
  <c r="S19" i="6" s="1"/>
  <c r="R18" i="6"/>
  <c r="P18" i="6"/>
  <c r="S18" i="6" s="1"/>
  <c r="P17" i="6"/>
  <c r="S17" i="6" s="1"/>
  <c r="P16" i="6"/>
  <c r="S16" i="6" s="1"/>
  <c r="R15" i="6"/>
  <c r="P15" i="6"/>
  <c r="S15" i="6" s="1"/>
  <c r="R14" i="6"/>
  <c r="P14" i="6"/>
  <c r="S14" i="6" s="1"/>
  <c r="R13" i="6"/>
  <c r="P13" i="6"/>
  <c r="S13" i="6" s="1"/>
  <c r="R12" i="6"/>
  <c r="P12" i="6"/>
  <c r="S12" i="6" s="1"/>
  <c r="R11" i="6"/>
  <c r="P11" i="6"/>
  <c r="S11" i="6" s="1"/>
  <c r="R10" i="6"/>
  <c r="P10" i="6"/>
  <c r="S10" i="6" s="1"/>
  <c r="R9" i="6"/>
  <c r="P9" i="6"/>
  <c r="S9" i="6" s="1"/>
  <c r="R8" i="6"/>
  <c r="P8" i="6"/>
  <c r="S8" i="6" s="1"/>
  <c r="R7" i="6"/>
  <c r="P7" i="6"/>
  <c r="S7" i="6" s="1"/>
  <c r="R6" i="6"/>
  <c r="P6" i="6"/>
  <c r="S6" i="6" s="1"/>
  <c r="R5" i="6"/>
  <c r="P5" i="6"/>
  <c r="S5" i="6" s="1"/>
  <c r="R4" i="6"/>
  <c r="P4" i="6"/>
  <c r="S4" i="6" s="1"/>
  <c r="R3" i="6"/>
  <c r="P3" i="6"/>
  <c r="P81" i="5"/>
  <c r="S81" i="5" s="1"/>
  <c r="Q92" i="5"/>
  <c r="P84" i="3"/>
  <c r="P83" i="4"/>
  <c r="S83" i="4" s="1"/>
  <c r="P84" i="4"/>
  <c r="P91" i="5"/>
  <c r="S71" i="5"/>
  <c r="P90" i="5"/>
  <c r="P89" i="5"/>
  <c r="P87" i="5"/>
  <c r="P88" i="5"/>
  <c r="P86" i="5"/>
  <c r="R84" i="5"/>
  <c r="P84" i="5"/>
  <c r="S84" i="5" s="1"/>
  <c r="R83" i="5"/>
  <c r="P83" i="5"/>
  <c r="S83" i="5" s="1"/>
  <c r="R82" i="5"/>
  <c r="P82" i="5"/>
  <c r="S82" i="5" s="1"/>
  <c r="R81" i="5"/>
  <c r="P80" i="5"/>
  <c r="P79" i="5"/>
  <c r="P78" i="5"/>
  <c r="S78" i="5" s="1"/>
  <c r="P77" i="5"/>
  <c r="S77" i="5" s="1"/>
  <c r="P76" i="5"/>
  <c r="S76" i="5" s="1"/>
  <c r="R75" i="5"/>
  <c r="P75" i="5"/>
  <c r="R74" i="5"/>
  <c r="P74" i="5"/>
  <c r="R73" i="5"/>
  <c r="P73" i="5"/>
  <c r="R72" i="5"/>
  <c r="P72" i="5"/>
  <c r="S72" i="5" s="1"/>
  <c r="R71" i="5"/>
  <c r="P71" i="5"/>
  <c r="R70" i="5"/>
  <c r="P70" i="5"/>
  <c r="S70" i="5" s="1"/>
  <c r="R69" i="5"/>
  <c r="P69" i="5"/>
  <c r="S69" i="5" s="1"/>
  <c r="R68" i="5"/>
  <c r="P68" i="5"/>
  <c r="S68" i="5" s="1"/>
  <c r="R67" i="5"/>
  <c r="P67" i="5"/>
  <c r="S67" i="5" s="1"/>
  <c r="R66" i="5"/>
  <c r="P66" i="5"/>
  <c r="S66" i="5" s="1"/>
  <c r="R65" i="5"/>
  <c r="P65" i="5"/>
  <c r="S65" i="5" s="1"/>
  <c r="R64" i="5"/>
  <c r="P64" i="5"/>
  <c r="S64" i="5" s="1"/>
  <c r="R63" i="5"/>
  <c r="P63" i="5"/>
  <c r="S63" i="5" s="1"/>
  <c r="R62" i="5"/>
  <c r="P62" i="5"/>
  <c r="S62" i="5" s="1"/>
  <c r="R61" i="5"/>
  <c r="P61" i="5"/>
  <c r="S61" i="5" s="1"/>
  <c r="R60" i="5"/>
  <c r="P60" i="5"/>
  <c r="S60" i="5" s="1"/>
  <c r="R59" i="5"/>
  <c r="P59" i="5"/>
  <c r="S59" i="5" s="1"/>
  <c r="R58" i="5"/>
  <c r="R92" i="5" s="1"/>
  <c r="R57" i="5"/>
  <c r="P57" i="5"/>
  <c r="S57" i="5" s="1"/>
  <c r="R56" i="5"/>
  <c r="P56" i="5"/>
  <c r="S56" i="5" s="1"/>
  <c r="R55" i="5"/>
  <c r="P55" i="5"/>
  <c r="S55" i="5" s="1"/>
  <c r="R54" i="5"/>
  <c r="P54" i="5"/>
  <c r="S54" i="5" s="1"/>
  <c r="R53" i="5"/>
  <c r="P53" i="5"/>
  <c r="S53" i="5" s="1"/>
  <c r="R52" i="5"/>
  <c r="P52" i="5"/>
  <c r="S52" i="5" s="1"/>
  <c r="R51" i="5"/>
  <c r="P51" i="5"/>
  <c r="S51" i="5" s="1"/>
  <c r="R50" i="5"/>
  <c r="P50" i="5"/>
  <c r="S50" i="5" s="1"/>
  <c r="R49" i="5"/>
  <c r="P49" i="5"/>
  <c r="S49" i="5" s="1"/>
  <c r="R48" i="5"/>
  <c r="P48" i="5"/>
  <c r="S48" i="5" s="1"/>
  <c r="R47" i="5"/>
  <c r="P47" i="5"/>
  <c r="S47" i="5" s="1"/>
  <c r="R46" i="5"/>
  <c r="P46" i="5"/>
  <c r="S46" i="5" s="1"/>
  <c r="R45" i="5"/>
  <c r="P45" i="5"/>
  <c r="S45" i="5" s="1"/>
  <c r="R44" i="5"/>
  <c r="P44" i="5"/>
  <c r="S44" i="5" s="1"/>
  <c r="R43" i="5"/>
  <c r="P43" i="5"/>
  <c r="S43" i="5" s="1"/>
  <c r="R42" i="5"/>
  <c r="P42" i="5"/>
  <c r="S42" i="5" s="1"/>
  <c r="R41" i="5"/>
  <c r="P41" i="5"/>
  <c r="S41" i="5" s="1"/>
  <c r="R40" i="5"/>
  <c r="P40" i="5"/>
  <c r="S40" i="5" s="1"/>
  <c r="R39" i="5"/>
  <c r="P39" i="5"/>
  <c r="S39" i="5" s="1"/>
  <c r="R38" i="5"/>
  <c r="P38" i="5"/>
  <c r="S38" i="5" s="1"/>
  <c r="R37" i="5"/>
  <c r="P37" i="5"/>
  <c r="S37" i="5" s="1"/>
  <c r="R36" i="5"/>
  <c r="P36" i="5"/>
  <c r="S36" i="5" s="1"/>
  <c r="R35" i="5"/>
  <c r="P35" i="5"/>
  <c r="S35" i="5" s="1"/>
  <c r="P34" i="5"/>
  <c r="S34" i="5" s="1"/>
  <c r="R33" i="5"/>
  <c r="P33" i="5"/>
  <c r="S33" i="5" s="1"/>
  <c r="R32" i="5"/>
  <c r="P32" i="5"/>
  <c r="S32" i="5" s="1"/>
  <c r="R31" i="5"/>
  <c r="S31" i="5"/>
  <c r="R30" i="5"/>
  <c r="P30" i="5"/>
  <c r="S30" i="5" s="1"/>
  <c r="R29" i="5"/>
  <c r="P29" i="5"/>
  <c r="S29" i="5" s="1"/>
  <c r="R28" i="5"/>
  <c r="P28" i="5"/>
  <c r="S28" i="5" s="1"/>
  <c r="R27" i="5"/>
  <c r="P27" i="5"/>
  <c r="S27" i="5" s="1"/>
  <c r="R26" i="5"/>
  <c r="P26" i="5"/>
  <c r="S26" i="5" s="1"/>
  <c r="R25" i="5"/>
  <c r="P25" i="5"/>
  <c r="S25" i="5" s="1"/>
  <c r="R24" i="5"/>
  <c r="P24" i="5"/>
  <c r="S24" i="5" s="1"/>
  <c r="R23" i="5"/>
  <c r="P23" i="5"/>
  <c r="S23" i="5" s="1"/>
  <c r="R22" i="5"/>
  <c r="P22" i="5"/>
  <c r="S22" i="5" s="1"/>
  <c r="R21" i="5"/>
  <c r="P21" i="5"/>
  <c r="S21" i="5" s="1"/>
  <c r="R20" i="5"/>
  <c r="P20" i="5"/>
  <c r="S20" i="5" s="1"/>
  <c r="R19" i="5"/>
  <c r="P19" i="5"/>
  <c r="S19" i="5" s="1"/>
  <c r="R18" i="5"/>
  <c r="P18" i="5"/>
  <c r="S18" i="5" s="1"/>
  <c r="P17" i="5"/>
  <c r="S17" i="5" s="1"/>
  <c r="R16" i="5"/>
  <c r="P16" i="5"/>
  <c r="S16" i="5" s="1"/>
  <c r="R15" i="5"/>
  <c r="P15" i="5"/>
  <c r="S15" i="5" s="1"/>
  <c r="R14" i="5"/>
  <c r="P14" i="5"/>
  <c r="S14" i="5" s="1"/>
  <c r="R13" i="5"/>
  <c r="P13" i="5"/>
  <c r="R12" i="5"/>
  <c r="P12" i="5"/>
  <c r="R11" i="5"/>
  <c r="P11" i="5"/>
  <c r="S11" i="5" s="1"/>
  <c r="R10" i="5"/>
  <c r="P10" i="5"/>
  <c r="S10" i="5" s="1"/>
  <c r="R9" i="5"/>
  <c r="P9" i="5"/>
  <c r="S9" i="5" s="1"/>
  <c r="R8" i="5"/>
  <c r="P8" i="5"/>
  <c r="R7" i="5"/>
  <c r="P7" i="5"/>
  <c r="S7" i="5" s="1"/>
  <c r="R6" i="5"/>
  <c r="P6" i="5"/>
  <c r="S6" i="5" s="1"/>
  <c r="R5" i="5"/>
  <c r="P5" i="5"/>
  <c r="S5" i="5" s="1"/>
  <c r="R4" i="5"/>
  <c r="P4" i="5"/>
  <c r="S4" i="5" s="1"/>
  <c r="R3" i="5"/>
  <c r="P3" i="5"/>
  <c r="R34" i="4"/>
  <c r="R52" i="4"/>
  <c r="R84" i="4"/>
  <c r="P81" i="4"/>
  <c r="P85" i="4"/>
  <c r="P82" i="4"/>
  <c r="S82" i="4" s="1"/>
  <c r="P80" i="4"/>
  <c r="P79" i="4"/>
  <c r="S79" i="4" s="1"/>
  <c r="P78" i="4"/>
  <c r="S78" i="4" s="1"/>
  <c r="Q87" i="3"/>
  <c r="P38" i="3"/>
  <c r="S38" i="3" s="1"/>
  <c r="P37" i="3"/>
  <c r="P58" i="3"/>
  <c r="R76" i="4"/>
  <c r="R39" i="4"/>
  <c r="Q86" i="4"/>
  <c r="P75" i="4"/>
  <c r="P76" i="4"/>
  <c r="P77" i="4"/>
  <c r="S77" i="4" s="1"/>
  <c r="P74" i="4"/>
  <c r="P73" i="4"/>
  <c r="S73" i="4" s="1"/>
  <c r="P72" i="4"/>
  <c r="S72" i="4" s="1"/>
  <c r="P71" i="4"/>
  <c r="S71" i="4" s="1"/>
  <c r="P70" i="4"/>
  <c r="S70" i="4" s="1"/>
  <c r="P69" i="4"/>
  <c r="S69" i="4" s="1"/>
  <c r="P68" i="4"/>
  <c r="S68" i="4" s="1"/>
  <c r="P67" i="4"/>
  <c r="S67" i="4" s="1"/>
  <c r="P66" i="4"/>
  <c r="S66" i="4" s="1"/>
  <c r="P65" i="4"/>
  <c r="S65" i="4" s="1"/>
  <c r="P64" i="4"/>
  <c r="S64" i="4" s="1"/>
  <c r="P63" i="4"/>
  <c r="S63" i="4" s="1"/>
  <c r="P62" i="4"/>
  <c r="S62" i="4" s="1"/>
  <c r="P61" i="4"/>
  <c r="S61" i="4" s="1"/>
  <c r="P60" i="4"/>
  <c r="S60" i="4" s="1"/>
  <c r="S59" i="4"/>
  <c r="P58" i="4"/>
  <c r="S58" i="4" s="1"/>
  <c r="P57" i="4"/>
  <c r="S57" i="4" s="1"/>
  <c r="P56" i="4"/>
  <c r="S56" i="4" s="1"/>
  <c r="P55" i="4"/>
  <c r="S55" i="4" s="1"/>
  <c r="P54" i="4"/>
  <c r="S54" i="4" s="1"/>
  <c r="P53" i="4"/>
  <c r="S53" i="4" s="1"/>
  <c r="P52" i="4"/>
  <c r="S52" i="4" s="1"/>
  <c r="P51" i="4"/>
  <c r="S51" i="4" s="1"/>
  <c r="P50" i="4"/>
  <c r="S50" i="4" s="1"/>
  <c r="P49" i="4"/>
  <c r="S49" i="4" s="1"/>
  <c r="P48" i="4"/>
  <c r="S48" i="4" s="1"/>
  <c r="P47" i="4"/>
  <c r="S47" i="4" s="1"/>
  <c r="P46" i="4"/>
  <c r="S46" i="4" s="1"/>
  <c r="P45" i="4"/>
  <c r="S45" i="4" s="1"/>
  <c r="P44" i="4"/>
  <c r="S44" i="4" s="1"/>
  <c r="P43" i="4"/>
  <c r="S43" i="4" s="1"/>
  <c r="P42" i="4"/>
  <c r="S42" i="4" s="1"/>
  <c r="P41" i="4"/>
  <c r="S41" i="4" s="1"/>
  <c r="P40" i="4"/>
  <c r="S40" i="4" s="1"/>
  <c r="P39" i="4"/>
  <c r="S39" i="4" s="1"/>
  <c r="P38" i="4"/>
  <c r="S38" i="4" s="1"/>
  <c r="P37" i="4"/>
  <c r="S37" i="4" s="1"/>
  <c r="P36" i="4"/>
  <c r="S36" i="4" s="1"/>
  <c r="P35" i="4"/>
  <c r="S35" i="4" s="1"/>
  <c r="P34" i="4"/>
  <c r="S34" i="4" s="1"/>
  <c r="P33" i="4"/>
  <c r="S33" i="4" s="1"/>
  <c r="P32" i="4"/>
  <c r="S32" i="4" s="1"/>
  <c r="P31" i="4"/>
  <c r="S31" i="4" s="1"/>
  <c r="P30" i="4"/>
  <c r="S30" i="4" s="1"/>
  <c r="P29" i="4"/>
  <c r="S29" i="4" s="1"/>
  <c r="P28" i="4"/>
  <c r="S28" i="4" s="1"/>
  <c r="P27" i="4"/>
  <c r="S27" i="4" s="1"/>
  <c r="P26" i="4"/>
  <c r="S26" i="4" s="1"/>
  <c r="P25" i="4"/>
  <c r="S25" i="4" s="1"/>
  <c r="P24" i="4"/>
  <c r="S24" i="4" s="1"/>
  <c r="P23" i="4"/>
  <c r="S23" i="4" s="1"/>
  <c r="P22" i="4"/>
  <c r="S22" i="4" s="1"/>
  <c r="P21" i="4"/>
  <c r="S21" i="4" s="1"/>
  <c r="P20" i="4"/>
  <c r="S20" i="4" s="1"/>
  <c r="P19" i="4"/>
  <c r="S19" i="4" s="1"/>
  <c r="P18" i="4"/>
  <c r="P17" i="4"/>
  <c r="S17" i="4" s="1"/>
  <c r="P16" i="4"/>
  <c r="S16" i="4" s="1"/>
  <c r="P15" i="4"/>
  <c r="S15" i="4" s="1"/>
  <c r="P14" i="4"/>
  <c r="S14" i="4" s="1"/>
  <c r="P13" i="4"/>
  <c r="P12" i="4"/>
  <c r="P11" i="4"/>
  <c r="S11" i="4" s="1"/>
  <c r="P10" i="4"/>
  <c r="S10" i="4" s="1"/>
  <c r="P9" i="4"/>
  <c r="S9" i="4" s="1"/>
  <c r="P8" i="4"/>
  <c r="S8" i="4" s="1"/>
  <c r="P7" i="4"/>
  <c r="S7" i="4" s="1"/>
  <c r="P6" i="4"/>
  <c r="S6" i="4" s="1"/>
  <c r="P5" i="4"/>
  <c r="S5" i="4" s="1"/>
  <c r="P4" i="4"/>
  <c r="S4" i="4" s="1"/>
  <c r="P3" i="4"/>
  <c r="S3" i="4" s="1"/>
  <c r="R3" i="4"/>
  <c r="R75" i="4"/>
  <c r="R74" i="4"/>
  <c r="R73" i="4"/>
  <c r="R72" i="4"/>
  <c r="R71" i="4"/>
  <c r="R70" i="4"/>
  <c r="R69" i="4"/>
  <c r="R68" i="4"/>
  <c r="R67" i="4"/>
  <c r="R66" i="4"/>
  <c r="R65" i="4"/>
  <c r="R64" i="4"/>
  <c r="R63" i="4"/>
  <c r="R62" i="4"/>
  <c r="R61" i="4"/>
  <c r="R60" i="4"/>
  <c r="R58" i="4"/>
  <c r="R57" i="4"/>
  <c r="R56" i="4"/>
  <c r="R55" i="4"/>
  <c r="R54" i="4"/>
  <c r="R53" i="4"/>
  <c r="R51" i="4"/>
  <c r="R50" i="4"/>
  <c r="R49" i="4"/>
  <c r="R48" i="4"/>
  <c r="R47" i="4"/>
  <c r="R46" i="4"/>
  <c r="R45" i="4"/>
  <c r="R44" i="4"/>
  <c r="R43" i="4"/>
  <c r="R42" i="4"/>
  <c r="R41" i="4"/>
  <c r="R40" i="4"/>
  <c r="R38" i="4"/>
  <c r="R37" i="4"/>
  <c r="R36" i="4"/>
  <c r="R33" i="4"/>
  <c r="R32" i="4"/>
  <c r="R31" i="4"/>
  <c r="R30" i="4"/>
  <c r="R29" i="4"/>
  <c r="R28" i="4"/>
  <c r="R27" i="4"/>
  <c r="R26" i="4"/>
  <c r="R25" i="4"/>
  <c r="R24" i="4"/>
  <c r="R23" i="4"/>
  <c r="R22" i="4"/>
  <c r="R21" i="4"/>
  <c r="R19" i="4"/>
  <c r="R18" i="4"/>
  <c r="R17" i="4"/>
  <c r="R16" i="4"/>
  <c r="R15" i="4"/>
  <c r="R14" i="4"/>
  <c r="R13" i="4"/>
  <c r="R12" i="4"/>
  <c r="R11" i="4"/>
  <c r="R10" i="4"/>
  <c r="R9" i="4"/>
  <c r="R8" i="4"/>
  <c r="R7" i="4"/>
  <c r="R6" i="4"/>
  <c r="R5" i="4"/>
  <c r="R4" i="4"/>
  <c r="R8" i="3"/>
  <c r="R69" i="3"/>
  <c r="P85" i="3"/>
  <c r="P86" i="3"/>
  <c r="S86" i="3" s="1"/>
  <c r="R84" i="3"/>
  <c r="R83" i="3"/>
  <c r="P83" i="3"/>
  <c r="R82" i="3"/>
  <c r="P82" i="3"/>
  <c r="S82" i="3" s="1"/>
  <c r="R81" i="3"/>
  <c r="P81" i="3"/>
  <c r="S81" i="3" s="1"/>
  <c r="R80" i="3"/>
  <c r="P80" i="3"/>
  <c r="S80" i="3" s="1"/>
  <c r="R79" i="3"/>
  <c r="P79" i="3"/>
  <c r="S79" i="3" s="1"/>
  <c r="R78" i="3"/>
  <c r="R87" i="3" s="1"/>
  <c r="P78" i="3"/>
  <c r="S78" i="3" s="1"/>
  <c r="R77" i="3"/>
  <c r="P77" i="3"/>
  <c r="S77" i="3" s="1"/>
  <c r="R76" i="3"/>
  <c r="P76" i="3"/>
  <c r="S76" i="3" s="1"/>
  <c r="R75" i="3"/>
  <c r="P75" i="3"/>
  <c r="S75" i="3" s="1"/>
  <c r="R74" i="3"/>
  <c r="P74" i="3"/>
  <c r="S74" i="3" s="1"/>
  <c r="R73" i="3"/>
  <c r="P73" i="3"/>
  <c r="S73" i="3" s="1"/>
  <c r="R72" i="3"/>
  <c r="P72" i="3"/>
  <c r="S72" i="3" s="1"/>
  <c r="R71" i="3"/>
  <c r="P71" i="3"/>
  <c r="S71" i="3" s="1"/>
  <c r="R70" i="3"/>
  <c r="P70" i="3"/>
  <c r="S70" i="3" s="1"/>
  <c r="P69" i="3"/>
  <c r="S69" i="3" s="1"/>
  <c r="R68" i="3"/>
  <c r="P68" i="3"/>
  <c r="S68" i="3" s="1"/>
  <c r="R67" i="3"/>
  <c r="P67" i="3"/>
  <c r="S67" i="3" s="1"/>
  <c r="R66" i="3"/>
  <c r="P66" i="3"/>
  <c r="S66" i="3" s="1"/>
  <c r="R65" i="3"/>
  <c r="P65" i="3"/>
  <c r="S65" i="3" s="1"/>
  <c r="R64" i="3"/>
  <c r="P64" i="3"/>
  <c r="S64" i="3" s="1"/>
  <c r="R63" i="3"/>
  <c r="P63" i="3"/>
  <c r="S63" i="3" s="1"/>
  <c r="R62" i="3"/>
  <c r="P62" i="3"/>
  <c r="S62" i="3" s="1"/>
  <c r="R61" i="3"/>
  <c r="P61" i="3"/>
  <c r="S61" i="3" s="1"/>
  <c r="R60" i="3"/>
  <c r="P60" i="3"/>
  <c r="S60" i="3" s="1"/>
  <c r="R59" i="3"/>
  <c r="P59" i="3"/>
  <c r="S59" i="3" s="1"/>
  <c r="R58" i="3"/>
  <c r="R57" i="3"/>
  <c r="P57" i="3"/>
  <c r="S57" i="3" s="1"/>
  <c r="R56" i="3"/>
  <c r="P56" i="3"/>
  <c r="S56" i="3" s="1"/>
  <c r="R55" i="3"/>
  <c r="P55" i="3"/>
  <c r="S55" i="3" s="1"/>
  <c r="R54" i="3"/>
  <c r="P54" i="3"/>
  <c r="S54" i="3" s="1"/>
  <c r="R53" i="3"/>
  <c r="P53" i="3"/>
  <c r="S53" i="3" s="1"/>
  <c r="R52" i="3"/>
  <c r="P52" i="3"/>
  <c r="S52" i="3" s="1"/>
  <c r="R51" i="3"/>
  <c r="P51" i="3"/>
  <c r="S51" i="3" s="1"/>
  <c r="R50" i="3"/>
  <c r="P50" i="3"/>
  <c r="S50" i="3" s="1"/>
  <c r="R49" i="3"/>
  <c r="P49" i="3"/>
  <c r="S49" i="3" s="1"/>
  <c r="R48" i="3"/>
  <c r="P48" i="3"/>
  <c r="S48" i="3" s="1"/>
  <c r="R47" i="3"/>
  <c r="P47" i="3"/>
  <c r="S47" i="3" s="1"/>
  <c r="R46" i="3"/>
  <c r="P46" i="3"/>
  <c r="S46" i="3" s="1"/>
  <c r="R45" i="3"/>
  <c r="P45" i="3"/>
  <c r="S45" i="3" s="1"/>
  <c r="P42" i="3"/>
  <c r="S42" i="3" s="1"/>
  <c r="R41" i="3"/>
  <c r="P41" i="3"/>
  <c r="R40" i="3"/>
  <c r="P40" i="3"/>
  <c r="S40" i="3" s="1"/>
  <c r="R39" i="3"/>
  <c r="P39" i="3"/>
  <c r="S39" i="3" s="1"/>
  <c r="R38" i="3"/>
  <c r="R37" i="3"/>
  <c r="S37" i="3"/>
  <c r="R36" i="3"/>
  <c r="P36" i="3"/>
  <c r="S36" i="3" s="1"/>
  <c r="R35" i="3"/>
  <c r="P35" i="3"/>
  <c r="S35" i="3" s="1"/>
  <c r="R34" i="3"/>
  <c r="P34" i="3"/>
  <c r="R33" i="3"/>
  <c r="P33" i="3"/>
  <c r="S33" i="3" s="1"/>
  <c r="R32" i="3"/>
  <c r="P32" i="3"/>
  <c r="S32" i="3" s="1"/>
  <c r="R31" i="3"/>
  <c r="P31" i="3"/>
  <c r="S31" i="3" s="1"/>
  <c r="R30" i="3"/>
  <c r="P30" i="3"/>
  <c r="S30" i="3" s="1"/>
  <c r="R29" i="3"/>
  <c r="P29" i="3"/>
  <c r="S29" i="3" s="1"/>
  <c r="R28" i="3"/>
  <c r="P28" i="3"/>
  <c r="S28" i="3" s="1"/>
  <c r="R27" i="3"/>
  <c r="P27" i="3"/>
  <c r="S27" i="3" s="1"/>
  <c r="R26" i="3"/>
  <c r="P26" i="3"/>
  <c r="S26" i="3" s="1"/>
  <c r="R25" i="3"/>
  <c r="P25" i="3"/>
  <c r="S25" i="3" s="1"/>
  <c r="R24" i="3"/>
  <c r="P24" i="3"/>
  <c r="S24" i="3" s="1"/>
  <c r="R23" i="3"/>
  <c r="P23" i="3"/>
  <c r="S23" i="3" s="1"/>
  <c r="R22" i="3"/>
  <c r="P22" i="3"/>
  <c r="S22" i="3" s="1"/>
  <c r="R21" i="3"/>
  <c r="P21" i="3"/>
  <c r="S21" i="3" s="1"/>
  <c r="R20" i="3"/>
  <c r="P20" i="3"/>
  <c r="S20" i="3" s="1"/>
  <c r="R19" i="3"/>
  <c r="P19" i="3"/>
  <c r="S19" i="3" s="1"/>
  <c r="R18" i="3"/>
  <c r="P18" i="3"/>
  <c r="S18" i="3" s="1"/>
  <c r="R17" i="3"/>
  <c r="P17" i="3"/>
  <c r="S17" i="3" s="1"/>
  <c r="R16" i="3"/>
  <c r="P16" i="3"/>
  <c r="S16" i="3" s="1"/>
  <c r="R15" i="3"/>
  <c r="P15" i="3"/>
  <c r="S15" i="3" s="1"/>
  <c r="R14" i="3"/>
  <c r="P14" i="3"/>
  <c r="S14" i="3" s="1"/>
  <c r="R13" i="3"/>
  <c r="P13" i="3"/>
  <c r="S13" i="3" s="1"/>
  <c r="R12" i="3"/>
  <c r="P12" i="3"/>
  <c r="S12" i="3" s="1"/>
  <c r="R11" i="3"/>
  <c r="P11" i="3"/>
  <c r="S11" i="3" s="1"/>
  <c r="R10" i="3"/>
  <c r="P10" i="3"/>
  <c r="S10" i="3" s="1"/>
  <c r="R9" i="3"/>
  <c r="P9" i="3"/>
  <c r="S9" i="3" s="1"/>
  <c r="P8" i="3"/>
  <c r="S8" i="3" s="1"/>
  <c r="R7" i="3"/>
  <c r="P7" i="3"/>
  <c r="S7" i="3" s="1"/>
  <c r="R6" i="3"/>
  <c r="P6" i="3"/>
  <c r="S6" i="3" s="1"/>
  <c r="R5" i="3"/>
  <c r="P5" i="3"/>
  <c r="S5" i="3" s="1"/>
  <c r="R4" i="3"/>
  <c r="P4" i="3"/>
  <c r="R3" i="3"/>
  <c r="P3" i="3"/>
  <c r="S3" i="3" s="1"/>
  <c r="R85" i="1"/>
  <c r="R81" i="1"/>
  <c r="P81" i="1"/>
  <c r="R80" i="1"/>
  <c r="P80" i="1"/>
  <c r="S80" i="1" s="1"/>
  <c r="R2" i="7" l="1"/>
  <c r="R131" i="7" s="1"/>
  <c r="O131" i="7"/>
  <c r="P97" i="6"/>
  <c r="R97" i="6"/>
  <c r="S3" i="6"/>
  <c r="S97" i="6" s="1"/>
  <c r="P92" i="5"/>
  <c r="S3" i="5"/>
  <c r="S92" i="5" s="1"/>
  <c r="S87" i="3"/>
  <c r="P87" i="3"/>
  <c r="P86" i="4"/>
  <c r="S18" i="4"/>
  <c r="S86" i="4" s="1"/>
  <c r="R86" i="4"/>
  <c r="P79" i="1"/>
  <c r="S79" i="1" s="1"/>
  <c r="P78" i="1"/>
  <c r="S78" i="1" s="1"/>
  <c r="P77" i="1"/>
  <c r="S77" i="1" s="1"/>
  <c r="P76" i="1"/>
  <c r="S76" i="1" s="1"/>
  <c r="P75" i="1"/>
  <c r="S75" i="1" s="1"/>
  <c r="P74" i="1"/>
  <c r="S74" i="1" s="1"/>
  <c r="P73" i="1"/>
  <c r="S73" i="1" s="1"/>
  <c r="P72" i="1"/>
  <c r="S72" i="1" s="1"/>
  <c r="P71" i="1"/>
  <c r="S71" i="1" s="1"/>
  <c r="P70" i="1"/>
  <c r="S70" i="1" s="1"/>
  <c r="P69" i="1"/>
  <c r="S69" i="1" s="1"/>
  <c r="P68" i="1"/>
  <c r="S68" i="1" s="1"/>
  <c r="P67" i="1"/>
  <c r="S67" i="1" s="1"/>
  <c r="P66" i="1"/>
  <c r="S66" i="1" s="1"/>
  <c r="P65" i="1"/>
  <c r="S65" i="1" s="1"/>
  <c r="P64" i="1"/>
  <c r="S64" i="1" s="1"/>
  <c r="P63" i="1"/>
  <c r="S63" i="1" s="1"/>
  <c r="P62" i="1"/>
  <c r="S62" i="1" s="1"/>
  <c r="P61" i="1"/>
  <c r="S61" i="1" s="1"/>
  <c r="P60" i="1"/>
  <c r="S60" i="1" s="1"/>
  <c r="P59" i="1"/>
  <c r="S59" i="1" s="1"/>
  <c r="P58" i="1"/>
  <c r="S58" i="1" s="1"/>
  <c r="P57" i="1"/>
  <c r="S57" i="1" s="1"/>
  <c r="P56" i="1"/>
  <c r="S56" i="1" s="1"/>
  <c r="P55" i="1"/>
  <c r="S55" i="1" s="1"/>
  <c r="P54" i="1"/>
  <c r="S54" i="1" s="1"/>
  <c r="P53" i="1"/>
  <c r="S53" i="1" s="1"/>
  <c r="P52" i="1"/>
  <c r="S52" i="1" s="1"/>
  <c r="P51" i="1"/>
  <c r="S51" i="1" s="1"/>
  <c r="P50" i="1"/>
  <c r="S50" i="1" s="1"/>
  <c r="P49" i="1"/>
  <c r="S49" i="1" s="1"/>
  <c r="P48" i="1"/>
  <c r="S48" i="1" s="1"/>
  <c r="P47" i="1"/>
  <c r="S47" i="1" s="1"/>
  <c r="P46" i="1"/>
  <c r="S46" i="1" s="1"/>
  <c r="P45" i="1"/>
  <c r="S45" i="1" s="1"/>
  <c r="P44" i="1"/>
  <c r="S44" i="1" s="1"/>
  <c r="P43" i="1"/>
  <c r="S43" i="1" s="1"/>
  <c r="P42" i="1"/>
  <c r="P41" i="1"/>
  <c r="S41" i="1" s="1"/>
  <c r="P40" i="1"/>
  <c r="S40" i="1" s="1"/>
  <c r="P39" i="1"/>
  <c r="S39" i="1" s="1"/>
  <c r="P38" i="1"/>
  <c r="S38" i="1" s="1"/>
  <c r="P37" i="1"/>
  <c r="S37" i="1" s="1"/>
  <c r="P36" i="1"/>
  <c r="S36" i="1" s="1"/>
  <c r="P35" i="1"/>
  <c r="S35" i="1" s="1"/>
  <c r="P34" i="1"/>
  <c r="S34" i="1" s="1"/>
  <c r="P33" i="1"/>
  <c r="S33" i="1" s="1"/>
  <c r="P32" i="1"/>
  <c r="S32" i="1" s="1"/>
  <c r="P31" i="1"/>
  <c r="S31" i="1" s="1"/>
  <c r="P30" i="1"/>
  <c r="S30" i="1" s="1"/>
  <c r="P29" i="1"/>
  <c r="S29" i="1" s="1"/>
  <c r="P28" i="1"/>
  <c r="S28" i="1" s="1"/>
  <c r="P27" i="1"/>
  <c r="S27" i="1" s="1"/>
  <c r="P26" i="1"/>
  <c r="S26" i="1" s="1"/>
  <c r="P25" i="1"/>
  <c r="S25" i="1" s="1"/>
  <c r="P24" i="1"/>
  <c r="S24" i="1" s="1"/>
  <c r="P23" i="1"/>
  <c r="S23" i="1" s="1"/>
  <c r="P22" i="1"/>
  <c r="S22" i="1" s="1"/>
  <c r="P21" i="1"/>
  <c r="S21" i="1" s="1"/>
  <c r="P20" i="1"/>
  <c r="S20" i="1" s="1"/>
  <c r="P19" i="1"/>
  <c r="S19" i="1" s="1"/>
  <c r="P18" i="1"/>
  <c r="S18" i="1" s="1"/>
  <c r="P17" i="1"/>
  <c r="S17" i="1" s="1"/>
  <c r="P16" i="1"/>
  <c r="S16" i="1" s="1"/>
  <c r="P15" i="1"/>
  <c r="S15" i="1" s="1"/>
  <c r="P14" i="1"/>
  <c r="S14" i="1" s="1"/>
  <c r="P13" i="1"/>
  <c r="S13" i="1" s="1"/>
  <c r="P12" i="1"/>
  <c r="S12" i="1" s="1"/>
  <c r="P11" i="1"/>
  <c r="S11" i="1" s="1"/>
  <c r="P10" i="1"/>
  <c r="S10" i="1" s="1"/>
  <c r="P9" i="1"/>
  <c r="S9" i="1" s="1"/>
  <c r="P8" i="1"/>
  <c r="P7" i="1"/>
  <c r="P6" i="1"/>
  <c r="P5" i="1"/>
  <c r="P4" i="1"/>
  <c r="P3" i="1"/>
  <c r="R79" i="1"/>
  <c r="R78" i="1"/>
  <c r="R77" i="1"/>
  <c r="R76" i="1"/>
  <c r="R75" i="1"/>
  <c r="R74" i="1"/>
  <c r="R73" i="1"/>
  <c r="R72" i="1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7" i="1"/>
  <c r="R6" i="1"/>
  <c r="R5" i="1"/>
  <c r="R4" i="1"/>
  <c r="R3" i="1"/>
  <c r="S85" i="1" l="1"/>
  <c r="S84" i="1"/>
  <c r="S7" i="1"/>
  <c r="S6" i="1"/>
  <c r="S5" i="1"/>
  <c r="S4" i="1"/>
  <c r="S3" i="1"/>
</calcChain>
</file>

<file path=xl/sharedStrings.xml><?xml version="1.0" encoding="utf-8"?>
<sst xmlns="http://schemas.openxmlformats.org/spreadsheetml/2006/main" count="1147" uniqueCount="231">
  <si>
    <t xml:space="preserve">                                                                                                    Składki członkowskie - 2022 r.</t>
  </si>
  <si>
    <t>Nota wysłana T/N</t>
  </si>
  <si>
    <t>L.p.</t>
  </si>
  <si>
    <t>Nazwa firmy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</si>
  <si>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</si>
  <si>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</si>
  <si>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</si>
  <si>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</si>
  <si>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</si>
  <si>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</si>
  <si>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</si>
  <si>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</si>
  <si>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</si>
  <si>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</si>
  <si>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</si>
  <si>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</si>
  <si>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Wpłacono</t>
  </si>
  <si>
    <t>składka miesięczna</t>
  </si>
  <si>
    <t>składka roczna</t>
  </si>
  <si>
    <t>Pozostaje do wplaty</t>
  </si>
  <si>
    <t>AGAT</t>
  </si>
  <si>
    <t>N</t>
  </si>
  <si>
    <t>AMA</t>
  </si>
  <si>
    <t>T</t>
  </si>
  <si>
    <t>AMPERY</t>
  </si>
  <si>
    <t>ALMARES</t>
  </si>
  <si>
    <t>APTEKA</t>
  </si>
  <si>
    <t>ARMET BIS</t>
  </si>
  <si>
    <t>ARGO</t>
  </si>
  <si>
    <t>DOM DZIECKA</t>
  </si>
  <si>
    <t>BIBROKERS</t>
  </si>
  <si>
    <t>EKO LASER</t>
  </si>
  <si>
    <t>CRIS TAP</t>
  </si>
  <si>
    <t>EURA TECH</t>
  </si>
  <si>
    <t>FRESH BIKE</t>
  </si>
  <si>
    <t>JANTAR - centrum handl.</t>
  </si>
  <si>
    <t>ITD.</t>
  </si>
  <si>
    <t>KAMMET</t>
  </si>
  <si>
    <t>KBS</t>
  </si>
  <si>
    <t>KORNIX</t>
  </si>
  <si>
    <t>KUPSA</t>
  </si>
  <si>
    <t>LITWIN</t>
  </si>
  <si>
    <t>MADERA</t>
  </si>
  <si>
    <t>MAK</t>
  </si>
  <si>
    <t>KANTOR PROMES</t>
  </si>
  <si>
    <t>MIZAK KANCELARIA</t>
  </si>
  <si>
    <t>PERFEKTA</t>
  </si>
  <si>
    <t>PORTA</t>
  </si>
  <si>
    <t>P&amp;P</t>
  </si>
  <si>
    <t>ROTOR</t>
  </si>
  <si>
    <t>RUBO</t>
  </si>
  <si>
    <t>SIBUK</t>
  </si>
  <si>
    <t>BORMAX</t>
  </si>
  <si>
    <t>TED</t>
  </si>
  <si>
    <t>WIENIAWA</t>
  </si>
  <si>
    <t>WODMEL</t>
  </si>
  <si>
    <t>ORLEX MG</t>
  </si>
  <si>
    <t>LITWIC &amp; LITWIC</t>
  </si>
  <si>
    <t>SEMERLING SECURITY</t>
  </si>
  <si>
    <t>SIGMA</t>
  </si>
  <si>
    <t>HILL OB.</t>
  </si>
  <si>
    <t>EVENT</t>
  </si>
  <si>
    <t>LEAN IDEA</t>
  </si>
  <si>
    <t>TTM</t>
  </si>
  <si>
    <t>TK CHOPIN</t>
  </si>
  <si>
    <t>ARD INVEST</t>
  </si>
  <si>
    <t>PELMAR</t>
  </si>
  <si>
    <t>PROGRESS OPTIMA</t>
  </si>
  <si>
    <t>SCROL</t>
  </si>
  <si>
    <t>DELKOM</t>
  </si>
  <si>
    <t>MARKISOL</t>
  </si>
  <si>
    <t>BARDOTKA</t>
  </si>
  <si>
    <t>SEO PARTNER</t>
  </si>
  <si>
    <t>KOP TRANS</t>
  </si>
  <si>
    <t>NORTHPOL</t>
  </si>
  <si>
    <t>ORLEX BETON</t>
  </si>
  <si>
    <t>ORLEX INVEST</t>
  </si>
  <si>
    <t>RIELA</t>
  </si>
  <si>
    <t>ALUMECH</t>
  </si>
  <si>
    <t>LENAP HALE</t>
  </si>
  <si>
    <t>WW GLASS</t>
  </si>
  <si>
    <t>GRAAL SA</t>
  </si>
  <si>
    <t>EL FORTE</t>
  </si>
  <si>
    <t>NOWAK CHŁOD.</t>
  </si>
  <si>
    <t>AGIS</t>
  </si>
  <si>
    <t>WATERM</t>
  </si>
  <si>
    <t>EL PROFESSIONAL</t>
  </si>
  <si>
    <t>ZUK</t>
  </si>
  <si>
    <t>U WITKA</t>
  </si>
  <si>
    <t xml:space="preserve">KORPOR. BUDOWL. </t>
  </si>
  <si>
    <t xml:space="preserve">MY FLY </t>
  </si>
  <si>
    <t>DORADCA UBEZPIECZ.</t>
  </si>
  <si>
    <t>RADCA SKWARŁO</t>
  </si>
  <si>
    <t>KA-MED.</t>
  </si>
  <si>
    <t>ULTRAMARE</t>
  </si>
  <si>
    <t>WOJMAR</t>
  </si>
  <si>
    <t>PRO-INVEST</t>
  </si>
  <si>
    <t>PG CONSTRUCTION</t>
  </si>
  <si>
    <t>WIKĘD</t>
  </si>
  <si>
    <t>HEBEL, MASIAK</t>
  </si>
  <si>
    <t>PGK</t>
  </si>
  <si>
    <t>RAZEM</t>
  </si>
  <si>
    <t>Uwagi</t>
  </si>
  <si>
    <t>nota za 8 mie.wysłana-rezygnacja</t>
  </si>
  <si>
    <t>składki nie zapłacone za rok 2021</t>
  </si>
  <si>
    <t>EVENT INVESTYCJE</t>
  </si>
  <si>
    <t>Nota za okre I-VII wysłna</t>
  </si>
  <si>
    <t>EVENT TELETECHNIKA</t>
  </si>
  <si>
    <t>EVENT K.BOMBERA</t>
  </si>
  <si>
    <t>Nota przypominająca wysłana</t>
  </si>
  <si>
    <t>sekratariat@agis.nieruchomosc.pl </t>
  </si>
  <si>
    <t>PORTAL</t>
  </si>
  <si>
    <t xml:space="preserve">WEJHERPLAST </t>
  </si>
  <si>
    <t>EKOD</t>
  </si>
  <si>
    <t>Składki członkowskie 2023</t>
  </si>
  <si>
    <t>gotówka</t>
  </si>
  <si>
    <t>Rezygnacja z dniem 16/02/2023</t>
  </si>
  <si>
    <t>MESAN</t>
  </si>
  <si>
    <t>GREEN HOUSE SYSTEMS</t>
  </si>
  <si>
    <t xml:space="preserve">PZU </t>
  </si>
  <si>
    <t>MACIEJ HAŁAS</t>
  </si>
  <si>
    <t>DREW-NORD</t>
  </si>
  <si>
    <t>PTHU CEZARY MAZUR</t>
  </si>
  <si>
    <t>PIXLAB</t>
  </si>
  <si>
    <t>WDX</t>
  </si>
  <si>
    <t>rezygnacja</t>
  </si>
  <si>
    <t>x</t>
  </si>
  <si>
    <t>rezygnacja 02.12.2024</t>
  </si>
  <si>
    <t>GRULA</t>
  </si>
  <si>
    <t>ORLEX DESIGN</t>
  </si>
  <si>
    <t>KORPOR. BUDOWL KBMS</t>
  </si>
  <si>
    <t>Zapłacone również za rok 2025</t>
  </si>
  <si>
    <t>PODRÓRZE MY</t>
  </si>
  <si>
    <t>zawieszony do odwołania</t>
  </si>
  <si>
    <t>CUKIERNIA JACEK PLACEK</t>
  </si>
  <si>
    <t>JOKER</t>
  </si>
  <si>
    <t>ROZSĄDNI BRACIA</t>
  </si>
  <si>
    <t>MKONSULT</t>
  </si>
  <si>
    <t>WTBS</t>
  </si>
  <si>
    <t>RUMIA INVEST PARK</t>
  </si>
  <si>
    <t>SIM RUMIA</t>
  </si>
  <si>
    <t>STALPUNKT</t>
  </si>
  <si>
    <t>Składki członkowskie 2025</t>
  </si>
  <si>
    <t xml:space="preserve">wpłacono 900 zł </t>
  </si>
  <si>
    <t>PORTA KMI</t>
  </si>
  <si>
    <t>R</t>
  </si>
  <si>
    <t>rezygnacja 30.01.25</t>
  </si>
  <si>
    <t>ORLEX DESIGNE</t>
  </si>
  <si>
    <t>EKOZUK</t>
  </si>
  <si>
    <t>PODRÓRZE I MY</t>
  </si>
  <si>
    <t>SKLEPY LORD</t>
  </si>
  <si>
    <t xml:space="preserve">2000 w styczniu </t>
  </si>
  <si>
    <t>luty</t>
  </si>
  <si>
    <t>VINDOR</t>
  </si>
  <si>
    <t>KANCELARIA -ŁUKASZ GILEWICZ</t>
  </si>
  <si>
    <t>KANCELARIA RACHUNKOWA</t>
  </si>
  <si>
    <t>marzec</t>
  </si>
  <si>
    <t>VOLTRIM TRADE</t>
  </si>
  <si>
    <t xml:space="preserve">kwiecień </t>
  </si>
  <si>
    <t>COOLAIR</t>
  </si>
  <si>
    <t>TERMO</t>
  </si>
  <si>
    <t xml:space="preserve">sieprien </t>
  </si>
  <si>
    <t>VENCODE</t>
  </si>
  <si>
    <t>95.</t>
  </si>
  <si>
    <t xml:space="preserve">IT Space Łaga </t>
  </si>
  <si>
    <t>96.</t>
  </si>
  <si>
    <t>Aertom</t>
  </si>
  <si>
    <t xml:space="preserve">97. </t>
  </si>
  <si>
    <t xml:space="preserve">Wikęd </t>
  </si>
  <si>
    <t>wrzesień</t>
  </si>
  <si>
    <t>INPI</t>
  </si>
  <si>
    <t xml:space="preserve">październik </t>
  </si>
  <si>
    <t xml:space="preserve">Koknretstudio </t>
  </si>
  <si>
    <t>Elgreen Em</t>
  </si>
  <si>
    <t>Round Two</t>
  </si>
  <si>
    <t xml:space="preserve">Bis Maszyny </t>
  </si>
  <si>
    <t xml:space="preserve">Listopad </t>
  </si>
  <si>
    <t>Piotrex</t>
  </si>
  <si>
    <t>Nowatel</t>
  </si>
  <si>
    <t xml:space="preserve">Omega </t>
  </si>
  <si>
    <t>Unimot</t>
  </si>
  <si>
    <t>Wakat</t>
  </si>
  <si>
    <t>3W</t>
  </si>
  <si>
    <t>Your Welcome</t>
  </si>
  <si>
    <t xml:space="preserve">grudzień </t>
  </si>
  <si>
    <t>Renk</t>
  </si>
  <si>
    <t>Family Art.</t>
  </si>
  <si>
    <t xml:space="preserve">Kancelaria Ostrowski </t>
  </si>
  <si>
    <t>Elzit</t>
  </si>
  <si>
    <t xml:space="preserve">Coach 4 you </t>
  </si>
  <si>
    <t xml:space="preserve">Aertom </t>
  </si>
  <si>
    <t>wpłacono 2160 (resztę przenieść na 2026)</t>
  </si>
  <si>
    <t>rezygnaca</t>
  </si>
  <si>
    <t>ELGREEN EM</t>
  </si>
  <si>
    <t>KONKRETSTUDIO</t>
  </si>
  <si>
    <t>wpisowe również</t>
  </si>
  <si>
    <t xml:space="preserve">rezygnacja </t>
  </si>
  <si>
    <t xml:space="preserve">zapłacili  po 150zl jednorazowo </t>
  </si>
  <si>
    <t>ROUNDTWO</t>
  </si>
  <si>
    <t xml:space="preserve">2000 z styczniu </t>
  </si>
  <si>
    <t xml:space="preserve">Brak opłat wpisowych . Zgoda zarządu </t>
  </si>
  <si>
    <t>Na stronie Tak/ Nie</t>
  </si>
  <si>
    <t>wpłacono 2160 w 2025</t>
  </si>
  <si>
    <t xml:space="preserve"> wysłane  wezwanie do zapłaty za rok 2025</t>
  </si>
  <si>
    <t>rezygancja 02.03</t>
  </si>
  <si>
    <t>ROTOR/ NORDA SP. Z O.O.</t>
  </si>
  <si>
    <t>N33</t>
  </si>
  <si>
    <t xml:space="preserve">sprawdzic wplaty wszystkie </t>
  </si>
  <si>
    <t>wpisowe TAK/sprwadzic wszystkie wplaty chyba +250 zl</t>
  </si>
  <si>
    <t xml:space="preserve">Your Welcome/ </t>
  </si>
  <si>
    <t xml:space="preserve">Informatyk 1 Mateusz Kurpet </t>
  </si>
  <si>
    <t>wpisowe TAK</t>
  </si>
  <si>
    <t>Konkol Piekarnia</t>
  </si>
  <si>
    <t>IBET</t>
  </si>
  <si>
    <t>Audioline</t>
  </si>
  <si>
    <t xml:space="preserve">wpisowe TAK </t>
  </si>
  <si>
    <t>Pc Invest</t>
  </si>
  <si>
    <t xml:space="preserve">Pacific Sun </t>
  </si>
  <si>
    <t xml:space="preserve">Fiume </t>
  </si>
  <si>
    <t>ISSRFID</t>
  </si>
  <si>
    <t xml:space="preserve">wpisowe TAK, zaplacili 2400 przeniesc 400 zl na rok 2027 </t>
  </si>
  <si>
    <t xml:space="preserve">DIGITAL TECHNIK </t>
  </si>
  <si>
    <t xml:space="preserve">PROSPOLAND </t>
  </si>
  <si>
    <t>PLICHTA /SPRZEDAZ WOZKOW</t>
  </si>
  <si>
    <t xml:space="preserve">zaplacili 2400 przeniesc 400 na przyszly rok kwote </t>
  </si>
  <si>
    <t>EKONSUL</t>
  </si>
  <si>
    <t>STEAMSET</t>
  </si>
  <si>
    <t>GOODWILL</t>
  </si>
  <si>
    <t>WPŁACONO</t>
  </si>
  <si>
    <t xml:space="preserve">ROCZNA </t>
  </si>
  <si>
    <t xml:space="preserve">POZOSTAJE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</si>
</sst>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11">
    <font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5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2" borderId="1" xfId="0" applyFont="1" applyFill="1" applyBorder="1"/>
    <xf numFmtId="0" fontId="1" fillId="4" borderId="1" xfId="0" applyFont="1" applyFill="1" applyBorder="1"/>
    <xf numFmtId="2" fontId="0" fillId="0" borderId="1" xfId="0" applyNumberFormat="1" applyBorder="1" applyAlignment="1">
      <alignment horizontal="center"/>
    </xf>
    <xf numFmtId="0" fontId="2" fillId="0" borderId="1" xfId="0" applyFont="1" applyBorder="1"/>
    <xf numFmtId="0" fontId="3" fillId="0" borderId="0" xfId="0" applyFont="1"/>
    <xf numFmtId="0" fontId="0" fillId="5" borderId="0" xfId="0" applyFill="1"/>
    <xf numFmtId="0" fontId="4" fillId="5" borderId="0" xfId="0" applyFont="1" applyFill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2" fontId="0" fillId="4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0" borderId="1" xfId="0" applyNumberFormat="1" applyBorder="1"/>
    <xf numFmtId="0" fontId="0" fillId="4" borderId="1" xfId="0" applyFill="1" applyBorder="1"/>
    <xf numFmtId="0" fontId="0" fillId="2" borderId="1" xfId="0" applyFill="1" applyBorder="1"/>
    <xf numFmtId="2" fontId="0" fillId="2" borderId="0" xfId="0" applyNumberFormat="1" applyFill="1"/>
    <xf numFmtId="2" fontId="0" fillId="2" borderId="1" xfId="0" applyNumberFormat="1" applyFill="1" applyBorder="1"/>
    <xf numFmtId="2" fontId="0" fillId="4" borderId="1" xfId="0" applyNumberFormat="1" applyFill="1" applyBorder="1"/>
    <xf numFmtId="2" fontId="0" fillId="3" borderId="1" xfId="0" applyNumberFormat="1" applyFill="1" applyBorder="1"/>
    <xf numFmtId="164" fontId="5" fillId="0" borderId="1" xfId="0" applyNumberFormat="1" applyFont="1" applyBorder="1" applyAlignment="1">
      <alignment horizontal="center"/>
    </xf>
    <xf numFmtId="2" fontId="0" fillId="6" borderId="1" xfId="0" applyNumberFormat="1" applyFill="1" applyBorder="1"/>
    <xf numFmtId="2" fontId="0" fillId="6" borderId="1" xfId="0" applyNumberFormat="1" applyFill="1" applyBorder="1" applyAlignment="1">
      <alignment horizontal="center"/>
    </xf>
    <xf numFmtId="2" fontId="0" fillId="7" borderId="1" xfId="0" applyNumberFormat="1" applyFill="1" applyBorder="1"/>
    <xf numFmtId="2" fontId="0" fillId="7" borderId="1" xfId="0" applyNumberFormat="1" applyFill="1" applyBorder="1" applyAlignment="1">
      <alignment horizontal="center"/>
    </xf>
    <xf numFmtId="2" fontId="0" fillId="0" borderId="0" xfId="0" applyNumberFormat="1"/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/>
    </xf>
    <xf numFmtId="2" fontId="0" fillId="5" borderId="1" xfId="0" applyNumberFormat="1" applyFill="1" applyBorder="1"/>
    <xf numFmtId="2" fontId="0" fillId="8" borderId="1" xfId="0" applyNumberFormat="1" applyFill="1" applyBorder="1"/>
    <xf numFmtId="2" fontId="0" fillId="8" borderId="1" xfId="0" applyNumberFormat="1" applyFill="1" applyBorder="1" applyAlignment="1">
      <alignment horizontal="center"/>
    </xf>
    <xf numFmtId="0" fontId="1" fillId="9" borderId="1" xfId="0" applyFont="1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164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 wrapText="1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center"/>
    </xf>
    <xf numFmtId="164" fontId="0" fillId="8" borderId="1" xfId="0" applyNumberFormat="1" applyFill="1" applyBorder="1"/>
    <xf numFmtId="164" fontId="0" fillId="8" borderId="1" xfId="0" applyNumberFormat="1" applyFill="1" applyBorder="1" applyAlignment="1">
      <alignment horizontal="center"/>
    </xf>
    <xf numFmtId="164" fontId="0" fillId="2" borderId="1" xfId="0" applyNumberFormat="1" applyFill="1" applyBorder="1"/>
    <xf numFmtId="164" fontId="0" fillId="3" borderId="1" xfId="0" applyNumberFormat="1" applyFill="1" applyBorder="1"/>
    <xf numFmtId="164" fontId="0" fillId="6" borderId="1" xfId="0" applyNumberFormat="1" applyFill="1" applyBorder="1"/>
    <xf numFmtId="164" fontId="2" fillId="0" borderId="1" xfId="0" applyNumberFormat="1" applyFont="1" applyBorder="1" applyAlignment="1">
      <alignment wrapText="1"/>
    </xf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4" fillId="9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/>
    <xf numFmtId="0" fontId="7" fillId="0" borderId="0" xfId="1" applyAlignment="1">
      <alignment vertical="center"/>
    </xf>
    <xf numFmtId="164" fontId="0" fillId="10" borderId="1" xfId="0" applyNumberFormat="1" applyFill="1" applyBorder="1"/>
    <xf numFmtId="164" fontId="0" fillId="10" borderId="0" xfId="0" applyNumberFormat="1" applyFill="1"/>
    <xf numFmtId="164" fontId="8" fillId="0" borderId="1" xfId="0" applyNumberFormat="1" applyFont="1" applyBorder="1"/>
    <xf numFmtId="0" fontId="2" fillId="9" borderId="1" xfId="0" applyFont="1" applyFill="1" applyBorder="1"/>
    <xf numFmtId="164" fontId="0" fillId="8" borderId="0" xfId="0" applyNumberFormat="1" applyFill="1"/>
    <xf numFmtId="164" fontId="8" fillId="8" borderId="1" xfId="0" applyNumberFormat="1" applyFont="1" applyFill="1" applyBorder="1"/>
    <xf numFmtId="0" fontId="2" fillId="5" borderId="0" xfId="0" applyFont="1" applyFill="1"/>
    <xf numFmtId="0" fontId="0" fillId="0" borderId="1" xfId="0" applyBorder="1" applyAlignment="1">
      <alignment wrapText="1"/>
    </xf>
    <xf numFmtId="164" fontId="0" fillId="11" borderId="1" xfId="0" applyNumberFormat="1" applyFill="1" applyBorder="1"/>
    <xf numFmtId="164" fontId="0" fillId="12" borderId="1" xfId="0" applyNumberFormat="1" applyFill="1" applyBorder="1"/>
    <xf numFmtId="164" fontId="8" fillId="13" borderId="1" xfId="0" applyNumberFormat="1" applyFont="1" applyFill="1" applyBorder="1"/>
    <xf numFmtId="0" fontId="6" fillId="0" borderId="1" xfId="0" applyFont="1" applyBorder="1"/>
    <xf numFmtId="0" fontId="0" fillId="12" borderId="0" xfId="0" applyFill="1"/>
    <xf numFmtId="164" fontId="0" fillId="0" borderId="2" xfId="0" applyNumberFormat="1" applyBorder="1"/>
    <xf numFmtId="164" fontId="0" fillId="8" borderId="2" xfId="0" applyNumberFormat="1" applyFill="1" applyBorder="1"/>
    <xf numFmtId="0" fontId="2" fillId="10" borderId="1" xfId="0" applyFont="1" applyFill="1" applyBorder="1"/>
    <xf numFmtId="0" fontId="4" fillId="10" borderId="1" xfId="0" applyFont="1" applyFill="1" applyBorder="1"/>
    <xf numFmtId="0" fontId="4" fillId="14" borderId="1" xfId="0" applyFont="1" applyFill="1" applyBorder="1"/>
    <xf numFmtId="164" fontId="0" fillId="15" borderId="1" xfId="0" applyNumberFormat="1" applyFill="1" applyBorder="1"/>
    <xf numFmtId="0" fontId="0" fillId="0" borderId="1" xfId="0" applyBorder="1" applyAlignment="1">
      <alignment horizontal="center" vertical="center"/>
    </xf>
    <xf numFmtId="164" fontId="0" fillId="16" borderId="1" xfId="0" applyNumberFormat="1" applyFill="1" applyBorder="1"/>
    <xf numFmtId="0" fontId="4" fillId="17" borderId="1" xfId="0" applyFont="1" applyFill="1" applyBorder="1"/>
    <xf numFmtId="0" fontId="2" fillId="17" borderId="1" xfId="0" applyFont="1" applyFill="1" applyBorder="1"/>
    <xf numFmtId="164" fontId="6" fillId="10" borderId="1" xfId="0" applyNumberFormat="1" applyFont="1" applyFill="1" applyBorder="1"/>
    <xf numFmtId="164" fontId="6" fillId="8" borderId="1" xfId="0" applyNumberFormat="1" applyFont="1" applyFill="1" applyBorder="1"/>
    <xf numFmtId="164" fontId="0" fillId="18" borderId="1" xfId="0" applyNumberFormat="1" applyFill="1" applyBorder="1"/>
    <xf numFmtId="0" fontId="4" fillId="5" borderId="1" xfId="0" applyFont="1" applyFill="1" applyBorder="1"/>
    <xf numFmtId="0" fontId="0" fillId="5" borderId="1" xfId="0" applyFill="1" applyBorder="1"/>
    <xf numFmtId="0" fontId="2" fillId="5" borderId="1" xfId="0" applyFont="1" applyFill="1" applyBorder="1"/>
    <xf numFmtId="0" fontId="7" fillId="0" borderId="0" xfId="1" applyBorder="1" applyAlignment="1">
      <alignment vertical="center"/>
    </xf>
    <xf numFmtId="164" fontId="0" fillId="3" borderId="1" xfId="0" applyNumberFormat="1" applyFill="1" applyBorder="1" applyAlignment="1">
      <alignment horizontal="center"/>
    </xf>
    <xf numFmtId="164" fontId="6" fillId="8" borderId="0" xfId="0" applyNumberFormat="1" applyFont="1" applyFill="1"/>
    <xf numFmtId="164" fontId="2" fillId="8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19" borderId="1" xfId="0" applyFill="1" applyBorder="1"/>
    <xf numFmtId="0" fontId="0" fillId="19" borderId="0" xfId="0" applyFill="1"/>
    <xf numFmtId="0" fontId="0" fillId="0" borderId="4" xfId="0" applyBorder="1"/>
    <xf numFmtId="0" fontId="2" fillId="17" borderId="4" xfId="0" applyFont="1" applyFill="1" applyBorder="1"/>
    <xf numFmtId="164" fontId="0" fillId="15" borderId="4" xfId="0" applyNumberFormat="1" applyFill="1" applyBorder="1"/>
    <xf numFmtId="164" fontId="0" fillId="8" borderId="4" xfId="0" applyNumberFormat="1" applyFill="1" applyBorder="1"/>
    <xf numFmtId="164" fontId="0" fillId="0" borderId="4" xfId="0" applyNumberFormat="1" applyBorder="1"/>
    <xf numFmtId="164" fontId="0" fillId="0" borderId="4" xfId="0" applyNumberFormat="1" applyBorder="1" applyAlignment="1">
      <alignment horizontal="center"/>
    </xf>
    <xf numFmtId="164" fontId="0" fillId="8" borderId="4" xfId="0" applyNumberFormat="1" applyFill="1" applyBorder="1" applyAlignment="1">
      <alignment horizontal="center"/>
    </xf>
    <xf numFmtId="0" fontId="0" fillId="0" borderId="3" xfId="0" applyBorder="1"/>
    <xf numFmtId="0" fontId="2" fillId="17" borderId="3" xfId="0" applyFont="1" applyFill="1" applyBorder="1"/>
    <xf numFmtId="164" fontId="0" fillId="15" borderId="3" xfId="0" applyNumberFormat="1" applyFill="1" applyBorder="1"/>
    <xf numFmtId="164" fontId="0" fillId="8" borderId="3" xfId="0" applyNumberFormat="1" applyFill="1" applyBorder="1"/>
    <xf numFmtId="164" fontId="0" fillId="0" borderId="3" xfId="0" applyNumberFormat="1" applyBorder="1"/>
    <xf numFmtId="164" fontId="0" fillId="0" borderId="3" xfId="0" applyNumberFormat="1" applyBorder="1" applyAlignment="1">
      <alignment horizontal="center"/>
    </xf>
    <xf numFmtId="164" fontId="0" fillId="8" borderId="3" xfId="0" applyNumberFormat="1" applyFill="1" applyBorder="1" applyAlignment="1">
      <alignment horizontal="center"/>
    </xf>
    <xf numFmtId="0" fontId="0" fillId="19" borderId="5" xfId="0" applyFill="1" applyBorder="1"/>
    <xf numFmtId="0" fontId="2" fillId="17" borderId="2" xfId="0" applyFont="1" applyFill="1" applyBorder="1"/>
    <xf numFmtId="0" fontId="0" fillId="15" borderId="0" xfId="0" applyFill="1"/>
    <xf numFmtId="164" fontId="8" fillId="15" borderId="1" xfId="0" applyNumberFormat="1" applyFont="1" applyFill="1" applyBorder="1"/>
    <xf numFmtId="164" fontId="0" fillId="15" borderId="0" xfId="0" applyNumberFormat="1" applyFill="1"/>
    <xf numFmtId="164" fontId="6" fillId="0" borderId="1" xfId="0" applyNumberFormat="1" applyFont="1" applyBorder="1"/>
    <xf numFmtId="0" fontId="2" fillId="0" borderId="0" xfId="0" applyFont="1"/>
    <xf numFmtId="0" fontId="10" fillId="0" borderId="0" xfId="0" applyFont="1"/>
    <xf numFmtId="0" fontId="2" fillId="17" borderId="0" xfId="0" applyFont="1" applyFill="1"/>
    <xf numFmtId="164" fontId="8" fillId="20" borderId="1" xfId="0" applyNumberFormat="1" applyFont="1" applyFill="1" applyBorder="1"/>
    <xf numFmtId="164" fontId="0" fillId="20" borderId="1" xfId="0" applyNumberFormat="1" applyFill="1" applyBorder="1"/>
    <xf numFmtId="164" fontId="0" fillId="0" borderId="0" xfId="0" applyNumberFormat="1"/>
    <xf numFmtId="0" fontId="0" fillId="2" borderId="0" xfId="0" applyFill="1"/>
    <xf numFmtId="0" fontId="2" fillId="2" borderId="0" xfId="0" applyFont="1" applyFill="1"/>
    <xf numFmtId="164" fontId="0" fillId="2" borderId="0" xfId="0" applyNumberFormat="1" applyFill="1"/>
    <xf numFmtId="164" fontId="7" fillId="0" borderId="1" xfId="1" applyNumberFormat="1" applyBorder="1" applyAlignment="1">
      <alignment vertical="center"/>
    </xf>
    <xf numFmtId="164" fontId="0" fillId="0" borderId="1" xfId="0" applyNumberFormat="1" applyBorder="1" applyAlignment="1">
      <alignment wrapText="1"/>
    </xf>
    <xf numFmtId="0" fontId="2" fillId="2" borderId="1" xfId="0" applyFont="1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  <xf numFmtId="0" fontId="4" fillId="21" borderId="1" xfId="0" applyFont="1" applyFill="1" applyBorder="1"/>
    <xf numFmtId="164" fontId="6" fillId="21" borderId="0" xfId="0" applyNumberFormat="1" applyFont="1" applyFill="1"/>
    <xf numFmtId="164" fontId="6" fillId="21" borderId="1" xfId="0" applyNumberFormat="1" applyFont="1" applyFill="1" applyBorder="1"/>
    <xf numFmtId="164" fontId="8" fillId="21" borderId="1" xfId="0" applyNumberFormat="1" applyFont="1" applyFill="1" applyBorder="1"/>
    <xf numFmtId="164" fontId="0" fillId="21" borderId="1" xfId="0" applyNumberFormat="1" applyFill="1" applyBorder="1" applyAlignment="1">
      <alignment horizontal="center"/>
    </xf>
    <xf numFmtId="164" fontId="0" fillId="21" borderId="1" xfId="0" applyNumberFormat="1" applyFill="1" applyBorder="1"/>
    <xf numFmtId="0" fontId="0" fillId="21" borderId="0" xfId="0" applyFill="1"/>
    <xf numFmtId="0" fontId="2" fillId="21" borderId="1" xfId="0" applyFont="1" applyFill="1" applyBorder="1"/>
    <xf numFmtId="0" fontId="2" fillId="4" borderId="1" xfId="0" applyFont="1" applyFill="1" applyBorder="1"/>
    <xf numFmtId="164" fontId="0" fillId="0" borderId="6" xfId="0" applyNumberFormat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164" fontId="0" fillId="4" borderId="6" xfId="0" applyNumberFormat="1" applyFill="1" applyBorder="1" applyAlignment="1">
      <alignment horizontal="center"/>
    </xf>
    <xf numFmtId="164" fontId="0" fillId="0" borderId="6" xfId="0" applyNumberFormat="1" applyBorder="1"/>
    <xf numFmtId="164" fontId="0" fillId="0" borderId="7" xfId="0" applyNumberFormat="1" applyBorder="1"/>
    <xf numFmtId="164" fontId="0" fillId="2" borderId="7" xfId="0" applyNumberFormat="1" applyFill="1" applyBorder="1"/>
    <xf numFmtId="164" fontId="0" fillId="4" borderId="7" xfId="0" applyNumberFormat="1" applyFill="1" applyBorder="1"/>
    <xf numFmtId="0" fontId="0" fillId="21" borderId="1" xfId="0" applyFill="1" applyBorder="1"/>
    <xf numFmtId="0" fontId="0" fillId="0" borderId="2" xfId="0" applyBorder="1"/>
    <xf numFmtId="0" fontId="0" fillId="0" borderId="8" xfId="0" applyBorder="1"/>
    <xf numFmtId="164" fontId="0" fillId="0" borderId="8" xfId="0" applyNumberFormat="1" applyBorder="1"/>
    <xf numFmtId="164" fontId="0" fillId="8" borderId="8" xfId="0" applyNumberFormat="1" applyFill="1" applyBorder="1"/>
    <xf numFmtId="164" fontId="0" fillId="0" borderId="9" xfId="0" applyNumberFormat="1" applyBorder="1"/>
    <xf numFmtId="164" fontId="0" fillId="0" borderId="10" xfId="0" applyNumberFormat="1" applyBorder="1"/>
    <xf numFmtId="0" fontId="0" fillId="16" borderId="1" xfId="0" applyFill="1" applyBorder="1"/>
    <xf numFmtId="164" fontId="4" fillId="16" borderId="1" xfId="0" applyNumberFormat="1" applyFont="1" applyFill="1" applyBorder="1"/>
    <xf numFmtId="164" fontId="0" fillId="17" borderId="1" xfId="0" applyNumberFormat="1" applyFill="1" applyBorder="1"/>
    <xf numFmtId="0" fontId="2" fillId="5" borderId="0" xfId="0" applyFont="1" applyFill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5050"/>
      <color rgb="FF99FF66"/>
      <color rgb="FFFFFF66"/>
      <color rgb="FFFFCCFF"/>
      <color rgb="FFFF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ekratariat@agis.nieruchomosc.p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6"/>
  <sheetViews>
    <sheetView topLeftCell="A27" workbookViewId="0">
      <selection activeCell="I22" sqref="I22"/>
    </sheetView>
  </sheetViews>
  <sheetFormatPr defaultRowHeight="14.45"/>
  <cols>
    <col min="2" max="2" width="3.85546875" customWidth="1"/>
    <col min="3" max="3" width="20" customWidth="1"/>
    <col min="4" max="15" width="7.140625" customWidth="1"/>
    <col min="16" max="16" width="9.5703125" customWidth="1"/>
    <col min="17" max="17" width="9.28515625" customWidth="1"/>
    <col min="19" max="19" width="9.140625" bestFit="1" customWidth="1"/>
  </cols>
  <sheetData>
    <row r="1" spans="1:19">
      <c r="B1" s="9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9" ht="63.6" customHeight="1">
      <c r="A2" s="30" t="s">
        <v>1</v>
      </c>
      <c r="B2" s="6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1" t="s">
        <v>16</v>
      </c>
      <c r="Q2" s="11" t="s">
        <v>17</v>
      </c>
      <c r="R2" s="28" t="s">
        <v>18</v>
      </c>
      <c r="S2" s="29" t="s">
        <v>19</v>
      </c>
    </row>
    <row r="3" spans="1:19">
      <c r="A3" s="32"/>
      <c r="B3" s="1">
        <v>1</v>
      </c>
      <c r="C3" s="36" t="s">
        <v>20</v>
      </c>
      <c r="D3" s="15">
        <v>150</v>
      </c>
      <c r="E3" s="15">
        <v>150</v>
      </c>
      <c r="F3" s="15">
        <v>150</v>
      </c>
      <c r="G3" s="15">
        <v>150</v>
      </c>
      <c r="H3" s="15">
        <v>150</v>
      </c>
      <c r="I3" s="15">
        <v>150</v>
      </c>
      <c r="J3" s="15">
        <v>150</v>
      </c>
      <c r="K3" s="15">
        <v>150</v>
      </c>
      <c r="L3" s="15">
        <v>150</v>
      </c>
      <c r="M3" s="15">
        <v>150</v>
      </c>
      <c r="N3" s="15">
        <v>150</v>
      </c>
      <c r="O3" s="15">
        <v>150</v>
      </c>
      <c r="P3" s="5">
        <f>SUM(D3:O3)</f>
        <v>1800</v>
      </c>
      <c r="Q3" s="5">
        <v>150</v>
      </c>
      <c r="R3">
        <f>Q3*12</f>
        <v>1800</v>
      </c>
      <c r="S3">
        <f>(12*Q3)-P3</f>
        <v>0</v>
      </c>
    </row>
    <row r="4" spans="1:19">
      <c r="A4" s="32" t="s">
        <v>21</v>
      </c>
      <c r="B4" s="1">
        <v>2</v>
      </c>
      <c r="C4" s="36" t="s">
        <v>22</v>
      </c>
      <c r="D4" s="15">
        <v>150</v>
      </c>
      <c r="E4" s="15">
        <v>10</v>
      </c>
      <c r="F4" s="15"/>
      <c r="G4" s="15"/>
      <c r="H4" s="15"/>
      <c r="I4" s="15"/>
      <c r="J4" s="1"/>
      <c r="K4" s="1"/>
      <c r="L4" s="1"/>
      <c r="M4" s="1"/>
      <c r="N4" s="1"/>
      <c r="O4" s="1"/>
      <c r="P4" s="5">
        <f t="shared" ref="P4:P62" si="0">SUM(D4:O4)</f>
        <v>160</v>
      </c>
      <c r="Q4" s="5"/>
      <c r="R4">
        <f t="shared" ref="R4:R62" si="1">Q4*12</f>
        <v>0</v>
      </c>
      <c r="S4">
        <f t="shared" ref="S4:S62" si="2">(12*Q4)-P4</f>
        <v>-160</v>
      </c>
    </row>
    <row r="5" spans="1:19">
      <c r="A5" s="32" t="s">
        <v>23</v>
      </c>
      <c r="B5" s="1">
        <v>3</v>
      </c>
      <c r="C5" s="36" t="s">
        <v>24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5">
        <f t="shared" si="0"/>
        <v>0</v>
      </c>
      <c r="Q5" s="5">
        <v>150</v>
      </c>
      <c r="R5">
        <f t="shared" si="1"/>
        <v>1800</v>
      </c>
      <c r="S5">
        <f t="shared" si="2"/>
        <v>1800</v>
      </c>
    </row>
    <row r="6" spans="1:19">
      <c r="A6" s="32"/>
      <c r="B6" s="1">
        <v>4</v>
      </c>
      <c r="C6" s="36" t="s">
        <v>25</v>
      </c>
      <c r="D6" s="15">
        <v>150</v>
      </c>
      <c r="E6" s="15">
        <v>150</v>
      </c>
      <c r="F6" s="15">
        <v>150</v>
      </c>
      <c r="G6" s="15">
        <v>150</v>
      </c>
      <c r="H6" s="15">
        <v>150</v>
      </c>
      <c r="I6" s="15">
        <v>150</v>
      </c>
      <c r="J6" s="15">
        <v>150</v>
      </c>
      <c r="K6" s="15">
        <v>150</v>
      </c>
      <c r="L6" s="15">
        <v>150</v>
      </c>
      <c r="M6" s="15">
        <v>150</v>
      </c>
      <c r="N6" s="15"/>
      <c r="O6" s="15"/>
      <c r="P6" s="5">
        <f t="shared" si="0"/>
        <v>1500</v>
      </c>
      <c r="Q6" s="5">
        <v>150</v>
      </c>
      <c r="R6">
        <f t="shared" si="1"/>
        <v>1800</v>
      </c>
      <c r="S6">
        <f t="shared" si="2"/>
        <v>300</v>
      </c>
    </row>
    <row r="7" spans="1:19">
      <c r="A7" s="32" t="s">
        <v>23</v>
      </c>
      <c r="B7" s="1">
        <v>5</v>
      </c>
      <c r="C7" s="36" t="s">
        <v>26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5">
        <f t="shared" si="0"/>
        <v>0</v>
      </c>
      <c r="Q7" s="5">
        <v>150</v>
      </c>
      <c r="R7">
        <f t="shared" si="1"/>
        <v>1800</v>
      </c>
      <c r="S7">
        <f t="shared" si="2"/>
        <v>1800</v>
      </c>
    </row>
    <row r="8" spans="1:19">
      <c r="A8" s="32" t="s">
        <v>23</v>
      </c>
      <c r="B8" s="1">
        <v>6</v>
      </c>
      <c r="C8" s="36" t="s">
        <v>27</v>
      </c>
      <c r="D8" s="33"/>
      <c r="E8" s="33"/>
      <c r="F8" s="33"/>
      <c r="G8" s="33"/>
      <c r="H8" s="33"/>
      <c r="I8" s="33"/>
      <c r="J8" s="33"/>
      <c r="K8" s="33"/>
      <c r="L8" s="33"/>
      <c r="M8" s="15"/>
      <c r="N8" s="15"/>
      <c r="O8" s="15"/>
      <c r="P8" s="5">
        <f t="shared" si="0"/>
        <v>0</v>
      </c>
      <c r="Q8" s="5">
        <v>150</v>
      </c>
      <c r="R8">
        <v>1200</v>
      </c>
      <c r="S8">
        <v>1200</v>
      </c>
    </row>
    <row r="9" spans="1:19">
      <c r="A9" s="32"/>
      <c r="B9" s="1">
        <v>7</v>
      </c>
      <c r="C9" s="36" t="s">
        <v>28</v>
      </c>
      <c r="D9" s="15">
        <v>150</v>
      </c>
      <c r="E9" s="15">
        <v>150</v>
      </c>
      <c r="F9" s="15">
        <v>150</v>
      </c>
      <c r="G9" s="15">
        <v>150</v>
      </c>
      <c r="H9" s="15">
        <v>150</v>
      </c>
      <c r="I9" s="15">
        <v>150</v>
      </c>
      <c r="J9" s="15">
        <v>150</v>
      </c>
      <c r="K9" s="15">
        <v>150</v>
      </c>
      <c r="L9" s="15">
        <v>150</v>
      </c>
      <c r="M9" s="15"/>
      <c r="N9" s="15"/>
      <c r="O9" s="15"/>
      <c r="P9" s="5">
        <f t="shared" si="0"/>
        <v>1350</v>
      </c>
      <c r="Q9" s="5">
        <v>150</v>
      </c>
      <c r="R9">
        <f t="shared" si="1"/>
        <v>1800</v>
      </c>
      <c r="S9">
        <f t="shared" si="2"/>
        <v>450</v>
      </c>
    </row>
    <row r="10" spans="1:19">
      <c r="A10" s="32"/>
      <c r="B10" s="1">
        <v>8</v>
      </c>
      <c r="C10" s="36" t="s">
        <v>29</v>
      </c>
      <c r="D10" s="15">
        <v>150</v>
      </c>
      <c r="E10" s="15">
        <v>150</v>
      </c>
      <c r="F10" s="15">
        <v>150</v>
      </c>
      <c r="G10" s="15">
        <v>150</v>
      </c>
      <c r="H10" s="15">
        <v>150</v>
      </c>
      <c r="I10" s="15">
        <v>150</v>
      </c>
      <c r="J10" s="15">
        <v>150</v>
      </c>
      <c r="K10" s="15">
        <v>150</v>
      </c>
      <c r="L10" s="15">
        <v>150</v>
      </c>
      <c r="M10" s="15">
        <v>150</v>
      </c>
      <c r="N10" s="15">
        <v>150</v>
      </c>
      <c r="O10" s="15">
        <v>150</v>
      </c>
      <c r="P10" s="5">
        <f t="shared" si="0"/>
        <v>1800</v>
      </c>
      <c r="Q10" s="5">
        <v>150</v>
      </c>
      <c r="R10">
        <f t="shared" si="1"/>
        <v>1800</v>
      </c>
      <c r="S10">
        <f t="shared" si="2"/>
        <v>0</v>
      </c>
    </row>
    <row r="11" spans="1:19">
      <c r="A11" s="32"/>
      <c r="B11" s="1">
        <v>9</v>
      </c>
      <c r="C11" s="36" t="s">
        <v>30</v>
      </c>
      <c r="D11" s="15">
        <v>150</v>
      </c>
      <c r="E11" s="15">
        <v>150</v>
      </c>
      <c r="F11" s="15">
        <v>150</v>
      </c>
      <c r="G11" s="15">
        <v>150</v>
      </c>
      <c r="H11" s="15">
        <v>150</v>
      </c>
      <c r="I11" s="15">
        <v>150</v>
      </c>
      <c r="J11" s="15">
        <v>150</v>
      </c>
      <c r="K11" s="15">
        <v>150</v>
      </c>
      <c r="L11" s="15">
        <v>150</v>
      </c>
      <c r="M11" s="15">
        <v>150</v>
      </c>
      <c r="N11" s="15">
        <v>150</v>
      </c>
      <c r="O11" s="15">
        <v>150</v>
      </c>
      <c r="P11" s="5">
        <f t="shared" si="0"/>
        <v>1800</v>
      </c>
      <c r="Q11" s="5">
        <v>150</v>
      </c>
      <c r="R11">
        <f t="shared" si="1"/>
        <v>1800</v>
      </c>
      <c r="S11">
        <f t="shared" si="2"/>
        <v>0</v>
      </c>
    </row>
    <row r="12" spans="1:19">
      <c r="A12" s="32"/>
      <c r="B12" s="1">
        <v>10</v>
      </c>
      <c r="C12" s="36" t="s">
        <v>31</v>
      </c>
      <c r="D12" s="15">
        <v>150</v>
      </c>
      <c r="E12" s="15">
        <v>150</v>
      </c>
      <c r="F12" s="15">
        <v>150</v>
      </c>
      <c r="G12" s="15">
        <v>150</v>
      </c>
      <c r="H12" s="15">
        <v>150</v>
      </c>
      <c r="I12" s="15">
        <v>150</v>
      </c>
      <c r="J12" s="15">
        <v>150</v>
      </c>
      <c r="K12" s="15">
        <v>150</v>
      </c>
      <c r="L12" s="15">
        <v>150</v>
      </c>
      <c r="M12" s="15">
        <v>150</v>
      </c>
      <c r="N12" s="15">
        <v>150</v>
      </c>
      <c r="O12" s="15">
        <v>150</v>
      </c>
      <c r="P12" s="5">
        <f t="shared" si="0"/>
        <v>1800</v>
      </c>
      <c r="Q12" s="5">
        <v>150</v>
      </c>
      <c r="R12">
        <f t="shared" si="1"/>
        <v>1800</v>
      </c>
      <c r="S12">
        <f t="shared" si="2"/>
        <v>0</v>
      </c>
    </row>
    <row r="13" spans="1:19">
      <c r="A13" s="32" t="s">
        <v>23</v>
      </c>
      <c r="B13" s="1">
        <v>11</v>
      </c>
      <c r="C13" s="36" t="s">
        <v>32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5">
        <f t="shared" si="0"/>
        <v>0</v>
      </c>
      <c r="Q13" s="5">
        <v>150</v>
      </c>
      <c r="R13">
        <f t="shared" si="1"/>
        <v>1800</v>
      </c>
      <c r="S13">
        <f t="shared" si="2"/>
        <v>1800</v>
      </c>
    </row>
    <row r="14" spans="1:19">
      <c r="A14" s="32"/>
      <c r="B14" s="1">
        <v>12</v>
      </c>
      <c r="C14" s="36" t="s">
        <v>33</v>
      </c>
      <c r="D14" s="20">
        <v>150</v>
      </c>
      <c r="E14" s="20">
        <v>150</v>
      </c>
      <c r="F14" s="20">
        <v>150</v>
      </c>
      <c r="G14" s="20">
        <v>150</v>
      </c>
      <c r="H14" s="20">
        <v>150</v>
      </c>
      <c r="I14" s="20">
        <v>150</v>
      </c>
      <c r="J14" s="20">
        <v>150</v>
      </c>
      <c r="K14" s="20">
        <v>150</v>
      </c>
      <c r="L14" s="20">
        <v>150</v>
      </c>
      <c r="M14" s="20">
        <v>150</v>
      </c>
      <c r="N14" s="20">
        <v>150</v>
      </c>
      <c r="O14" s="20">
        <v>150</v>
      </c>
      <c r="P14" s="5">
        <f t="shared" si="0"/>
        <v>1800</v>
      </c>
      <c r="Q14" s="12">
        <v>150</v>
      </c>
      <c r="R14">
        <f t="shared" si="1"/>
        <v>1800</v>
      </c>
      <c r="S14">
        <f t="shared" si="2"/>
        <v>0</v>
      </c>
    </row>
    <row r="15" spans="1:19">
      <c r="A15" s="32"/>
      <c r="B15" s="1"/>
      <c r="C15" s="4" t="s">
        <v>34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5">
        <f t="shared" si="0"/>
        <v>0</v>
      </c>
      <c r="Q15" s="12"/>
      <c r="R15">
        <f t="shared" si="1"/>
        <v>0</v>
      </c>
      <c r="S15">
        <f t="shared" si="2"/>
        <v>0</v>
      </c>
    </row>
    <row r="16" spans="1:19">
      <c r="A16" s="32"/>
      <c r="B16" s="1"/>
      <c r="C16" s="36" t="s">
        <v>35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5">
        <f t="shared" si="0"/>
        <v>0</v>
      </c>
      <c r="Q16" s="12"/>
      <c r="R16">
        <f t="shared" si="1"/>
        <v>0</v>
      </c>
      <c r="S16">
        <f t="shared" si="2"/>
        <v>0</v>
      </c>
    </row>
    <row r="17" spans="1:19">
      <c r="A17" s="32" t="s">
        <v>23</v>
      </c>
      <c r="B17" s="1">
        <v>13</v>
      </c>
      <c r="C17" s="36" t="s">
        <v>36</v>
      </c>
      <c r="D17" s="15">
        <v>150</v>
      </c>
      <c r="E17" s="15">
        <v>150</v>
      </c>
      <c r="F17" s="15">
        <v>150</v>
      </c>
      <c r="G17" s="15">
        <v>150</v>
      </c>
      <c r="H17" s="15">
        <v>150</v>
      </c>
      <c r="I17" s="15">
        <v>150</v>
      </c>
      <c r="J17" s="15">
        <v>150</v>
      </c>
      <c r="K17" s="15">
        <v>150</v>
      </c>
      <c r="L17" s="15">
        <v>150</v>
      </c>
      <c r="M17" s="15">
        <v>150</v>
      </c>
      <c r="N17" s="15">
        <v>150</v>
      </c>
      <c r="O17" s="15">
        <v>150</v>
      </c>
      <c r="P17" s="5">
        <f t="shared" si="0"/>
        <v>1800</v>
      </c>
      <c r="Q17" s="5">
        <v>150</v>
      </c>
      <c r="R17">
        <f t="shared" si="1"/>
        <v>1800</v>
      </c>
      <c r="S17">
        <f t="shared" si="2"/>
        <v>0</v>
      </c>
    </row>
    <row r="18" spans="1:19">
      <c r="A18" s="32"/>
      <c r="B18" s="1">
        <v>14</v>
      </c>
      <c r="C18" s="36" t="s">
        <v>37</v>
      </c>
      <c r="D18" s="15">
        <v>150</v>
      </c>
      <c r="E18" s="15">
        <v>150</v>
      </c>
      <c r="F18" s="15">
        <v>150</v>
      </c>
      <c r="G18" s="15">
        <v>150</v>
      </c>
      <c r="H18" s="15">
        <v>150</v>
      </c>
      <c r="I18" s="15">
        <v>150</v>
      </c>
      <c r="J18" s="15">
        <v>150</v>
      </c>
      <c r="K18" s="15">
        <v>150</v>
      </c>
      <c r="L18" s="15">
        <v>150</v>
      </c>
      <c r="M18" s="15">
        <v>150</v>
      </c>
      <c r="N18" s="15">
        <v>150</v>
      </c>
      <c r="O18" s="15">
        <v>150</v>
      </c>
      <c r="P18" s="5">
        <f t="shared" si="0"/>
        <v>1800</v>
      </c>
      <c r="Q18" s="5">
        <v>150</v>
      </c>
      <c r="R18">
        <f t="shared" si="1"/>
        <v>1800</v>
      </c>
      <c r="S18">
        <f t="shared" si="2"/>
        <v>0</v>
      </c>
    </row>
    <row r="19" spans="1:19">
      <c r="A19" s="32"/>
      <c r="B19" s="1">
        <v>15</v>
      </c>
      <c r="C19" s="36" t="s">
        <v>38</v>
      </c>
      <c r="D19" s="15">
        <v>180</v>
      </c>
      <c r="E19" s="15">
        <v>180</v>
      </c>
      <c r="F19" s="15">
        <v>180</v>
      </c>
      <c r="G19" s="15">
        <v>180</v>
      </c>
      <c r="H19" s="15">
        <v>180</v>
      </c>
      <c r="I19" s="15">
        <v>180</v>
      </c>
      <c r="J19" s="15">
        <v>180</v>
      </c>
      <c r="K19" s="15">
        <v>180</v>
      </c>
      <c r="L19" s="15">
        <v>180</v>
      </c>
      <c r="M19" s="15">
        <v>180</v>
      </c>
      <c r="N19" s="15">
        <v>180</v>
      </c>
      <c r="O19" s="15">
        <v>180</v>
      </c>
      <c r="P19" s="5">
        <f t="shared" si="0"/>
        <v>2160</v>
      </c>
      <c r="Q19" s="5">
        <v>180</v>
      </c>
      <c r="R19">
        <f t="shared" si="1"/>
        <v>2160</v>
      </c>
      <c r="S19">
        <f t="shared" si="2"/>
        <v>0</v>
      </c>
    </row>
    <row r="20" spans="1:19">
      <c r="A20" s="32" t="s">
        <v>23</v>
      </c>
      <c r="B20" s="1">
        <v>16</v>
      </c>
      <c r="C20" s="36" t="s">
        <v>39</v>
      </c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5">
        <f t="shared" si="0"/>
        <v>0</v>
      </c>
      <c r="Q20" s="5">
        <v>150</v>
      </c>
      <c r="R20">
        <f t="shared" si="1"/>
        <v>1800</v>
      </c>
      <c r="S20">
        <f t="shared" si="2"/>
        <v>1800</v>
      </c>
    </row>
    <row r="21" spans="1:19">
      <c r="A21" s="32"/>
      <c r="B21" s="1">
        <v>17</v>
      </c>
      <c r="C21" s="36" t="s">
        <v>40</v>
      </c>
      <c r="D21" s="15">
        <v>150</v>
      </c>
      <c r="E21" s="15">
        <v>150</v>
      </c>
      <c r="F21" s="15">
        <v>150</v>
      </c>
      <c r="G21" s="15">
        <v>150</v>
      </c>
      <c r="H21" s="15">
        <v>150</v>
      </c>
      <c r="I21" s="15">
        <v>150</v>
      </c>
      <c r="J21" s="15">
        <v>150</v>
      </c>
      <c r="K21" s="15">
        <v>150</v>
      </c>
      <c r="L21" s="15">
        <v>150</v>
      </c>
      <c r="M21" s="15">
        <v>150</v>
      </c>
      <c r="N21" s="15">
        <v>150</v>
      </c>
      <c r="O21" s="15">
        <v>150</v>
      </c>
      <c r="P21" s="5">
        <f t="shared" si="0"/>
        <v>1800</v>
      </c>
      <c r="Q21" s="5">
        <v>150</v>
      </c>
      <c r="R21">
        <f t="shared" si="1"/>
        <v>1800</v>
      </c>
      <c r="S21">
        <f t="shared" si="2"/>
        <v>0</v>
      </c>
    </row>
    <row r="22" spans="1:19">
      <c r="A22" s="32"/>
      <c r="B22" s="1">
        <v>18</v>
      </c>
      <c r="C22" s="36" t="s">
        <v>41</v>
      </c>
      <c r="D22" s="15">
        <v>150</v>
      </c>
      <c r="E22" s="15">
        <v>150</v>
      </c>
      <c r="F22" s="15">
        <v>150</v>
      </c>
      <c r="G22" s="15">
        <v>150</v>
      </c>
      <c r="H22" s="15">
        <v>150</v>
      </c>
      <c r="I22" s="15">
        <v>150</v>
      </c>
      <c r="J22" s="15"/>
      <c r="K22" s="15"/>
      <c r="L22" s="15"/>
      <c r="M22" s="15"/>
      <c r="N22" s="15"/>
      <c r="O22" s="15"/>
      <c r="P22" s="5">
        <f t="shared" si="0"/>
        <v>900</v>
      </c>
      <c r="Q22" s="5">
        <v>150</v>
      </c>
      <c r="R22">
        <f t="shared" si="1"/>
        <v>1800</v>
      </c>
      <c r="S22">
        <f t="shared" si="2"/>
        <v>900</v>
      </c>
    </row>
    <row r="23" spans="1:19">
      <c r="A23" s="32"/>
      <c r="B23" s="1">
        <v>19</v>
      </c>
      <c r="C23" s="36" t="s">
        <v>42</v>
      </c>
      <c r="D23" s="15">
        <v>150</v>
      </c>
      <c r="E23" s="15">
        <v>150</v>
      </c>
      <c r="F23" s="15">
        <v>150</v>
      </c>
      <c r="G23" s="15">
        <v>150</v>
      </c>
      <c r="H23" s="15">
        <v>150</v>
      </c>
      <c r="I23" s="15">
        <v>150</v>
      </c>
      <c r="J23" s="15">
        <v>150</v>
      </c>
      <c r="K23" s="15">
        <v>150</v>
      </c>
      <c r="L23" s="15">
        <v>150</v>
      </c>
      <c r="M23" s="15">
        <v>150</v>
      </c>
      <c r="N23" s="15">
        <v>150</v>
      </c>
      <c r="O23" s="15">
        <v>150</v>
      </c>
      <c r="P23" s="5">
        <f t="shared" si="0"/>
        <v>1800</v>
      </c>
      <c r="Q23" s="5">
        <v>150</v>
      </c>
      <c r="R23">
        <f t="shared" si="1"/>
        <v>1800</v>
      </c>
      <c r="S23">
        <f t="shared" si="2"/>
        <v>0</v>
      </c>
    </row>
    <row r="24" spans="1:19">
      <c r="A24" s="32"/>
      <c r="B24" s="1">
        <v>20</v>
      </c>
      <c r="C24" s="36" t="s">
        <v>43</v>
      </c>
      <c r="D24" s="15">
        <v>150</v>
      </c>
      <c r="E24" s="15">
        <v>150</v>
      </c>
      <c r="F24" s="15">
        <v>150</v>
      </c>
      <c r="G24" s="15">
        <v>150</v>
      </c>
      <c r="H24" s="15">
        <v>150</v>
      </c>
      <c r="I24" s="15">
        <v>150</v>
      </c>
      <c r="J24" s="15">
        <v>150</v>
      </c>
      <c r="K24" s="15">
        <v>150</v>
      </c>
      <c r="L24" s="15">
        <v>150</v>
      </c>
      <c r="M24" s="15">
        <v>150</v>
      </c>
      <c r="N24" s="15">
        <v>150</v>
      </c>
      <c r="O24" s="15">
        <v>150</v>
      </c>
      <c r="P24" s="5">
        <f t="shared" si="0"/>
        <v>1800</v>
      </c>
      <c r="Q24" s="5">
        <v>150</v>
      </c>
      <c r="R24">
        <f t="shared" si="1"/>
        <v>1800</v>
      </c>
      <c r="S24">
        <f t="shared" si="2"/>
        <v>0</v>
      </c>
    </row>
    <row r="25" spans="1:19">
      <c r="A25" s="32"/>
      <c r="B25" s="1">
        <v>21</v>
      </c>
      <c r="C25" s="36" t="s">
        <v>44</v>
      </c>
      <c r="D25" s="15">
        <v>150</v>
      </c>
      <c r="E25" s="15">
        <v>150</v>
      </c>
      <c r="F25" s="15">
        <v>150</v>
      </c>
      <c r="G25" s="15">
        <v>150</v>
      </c>
      <c r="H25" s="15">
        <v>150</v>
      </c>
      <c r="I25" s="15">
        <v>150</v>
      </c>
      <c r="J25" s="15">
        <v>150</v>
      </c>
      <c r="K25" s="15">
        <v>150</v>
      </c>
      <c r="L25" s="15">
        <v>150</v>
      </c>
      <c r="M25" s="15">
        <v>150</v>
      </c>
      <c r="N25" s="15">
        <v>150</v>
      </c>
      <c r="O25" s="15">
        <v>150</v>
      </c>
      <c r="P25" s="5">
        <f t="shared" si="0"/>
        <v>1800</v>
      </c>
      <c r="Q25" s="5">
        <v>150</v>
      </c>
      <c r="R25">
        <f t="shared" si="1"/>
        <v>1800</v>
      </c>
      <c r="S25">
        <f t="shared" si="2"/>
        <v>0</v>
      </c>
    </row>
    <row r="26" spans="1:19">
      <c r="A26" s="32"/>
      <c r="B26" s="1">
        <v>22</v>
      </c>
      <c r="C26" s="36" t="s">
        <v>45</v>
      </c>
      <c r="D26" s="15">
        <v>150</v>
      </c>
      <c r="E26" s="15">
        <v>150</v>
      </c>
      <c r="F26" s="15">
        <v>150</v>
      </c>
      <c r="G26" s="15">
        <v>150</v>
      </c>
      <c r="H26" s="15">
        <v>150</v>
      </c>
      <c r="I26" s="15">
        <v>150</v>
      </c>
      <c r="J26" s="15">
        <v>150</v>
      </c>
      <c r="K26" s="15">
        <v>150</v>
      </c>
      <c r="L26" s="15">
        <v>150</v>
      </c>
      <c r="M26" s="15">
        <v>150</v>
      </c>
      <c r="N26" s="15">
        <v>150</v>
      </c>
      <c r="O26" s="15">
        <v>150</v>
      </c>
      <c r="P26" s="5">
        <f t="shared" si="0"/>
        <v>1800</v>
      </c>
      <c r="Q26" s="5">
        <v>150</v>
      </c>
      <c r="R26">
        <f t="shared" si="1"/>
        <v>1800</v>
      </c>
      <c r="S26">
        <f t="shared" si="2"/>
        <v>0</v>
      </c>
    </row>
    <row r="27" spans="1:19">
      <c r="A27" s="32" t="s">
        <v>23</v>
      </c>
      <c r="B27" s="1">
        <v>23</v>
      </c>
      <c r="C27" s="36" t="s">
        <v>46</v>
      </c>
      <c r="D27" s="15">
        <v>150</v>
      </c>
      <c r="E27" s="15">
        <v>150</v>
      </c>
      <c r="F27" s="15">
        <v>150</v>
      </c>
      <c r="G27" s="15">
        <v>150</v>
      </c>
      <c r="H27" s="15">
        <v>150</v>
      </c>
      <c r="I27" s="15">
        <v>150</v>
      </c>
      <c r="J27" s="15">
        <v>150</v>
      </c>
      <c r="K27" s="15">
        <v>150</v>
      </c>
      <c r="L27" s="15">
        <v>150</v>
      </c>
      <c r="M27" s="15">
        <v>150</v>
      </c>
      <c r="N27" s="15">
        <v>150</v>
      </c>
      <c r="O27" s="15">
        <v>150</v>
      </c>
      <c r="P27" s="5">
        <f t="shared" si="0"/>
        <v>1800</v>
      </c>
      <c r="Q27" s="5">
        <v>150</v>
      </c>
      <c r="R27">
        <f t="shared" si="1"/>
        <v>1800</v>
      </c>
      <c r="S27">
        <f t="shared" si="2"/>
        <v>0</v>
      </c>
    </row>
    <row r="28" spans="1:19">
      <c r="A28" s="32" t="s">
        <v>23</v>
      </c>
      <c r="B28" s="1">
        <v>24</v>
      </c>
      <c r="C28" s="36" t="s">
        <v>47</v>
      </c>
      <c r="D28" s="15">
        <v>180</v>
      </c>
      <c r="E28" s="15">
        <v>180</v>
      </c>
      <c r="F28" s="15">
        <v>180</v>
      </c>
      <c r="G28" s="15">
        <v>180</v>
      </c>
      <c r="H28" s="15">
        <v>180</v>
      </c>
      <c r="I28" s="15">
        <v>180</v>
      </c>
      <c r="J28" s="15">
        <v>180</v>
      </c>
      <c r="K28" s="15">
        <v>180</v>
      </c>
      <c r="L28" s="15">
        <v>180</v>
      </c>
      <c r="M28" s="15">
        <v>180</v>
      </c>
      <c r="N28" s="15">
        <v>180</v>
      </c>
      <c r="O28" s="15">
        <v>180</v>
      </c>
      <c r="P28" s="5">
        <f t="shared" si="0"/>
        <v>2160</v>
      </c>
      <c r="Q28" s="5">
        <v>180</v>
      </c>
      <c r="R28">
        <f t="shared" si="1"/>
        <v>2160</v>
      </c>
      <c r="S28">
        <f t="shared" si="2"/>
        <v>0</v>
      </c>
    </row>
    <row r="29" spans="1:19">
      <c r="A29" s="32" t="s">
        <v>23</v>
      </c>
      <c r="B29" s="1">
        <v>25</v>
      </c>
      <c r="C29" s="36" t="s">
        <v>48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5">
        <f t="shared" si="0"/>
        <v>0</v>
      </c>
      <c r="Q29" s="5">
        <v>180</v>
      </c>
      <c r="R29">
        <f t="shared" si="1"/>
        <v>2160</v>
      </c>
      <c r="S29">
        <f t="shared" si="2"/>
        <v>2160</v>
      </c>
    </row>
    <row r="30" spans="1:19">
      <c r="A30" s="32"/>
      <c r="B30" s="1">
        <v>26</v>
      </c>
      <c r="C30" s="36" t="s">
        <v>49</v>
      </c>
      <c r="D30" s="15">
        <v>150</v>
      </c>
      <c r="E30" s="15">
        <v>150</v>
      </c>
      <c r="F30" s="15">
        <v>150</v>
      </c>
      <c r="G30" s="15">
        <v>150</v>
      </c>
      <c r="H30" s="15">
        <v>150</v>
      </c>
      <c r="I30" s="15">
        <v>150</v>
      </c>
      <c r="J30" s="15">
        <v>150</v>
      </c>
      <c r="K30" s="15">
        <v>150</v>
      </c>
      <c r="L30" s="15">
        <v>150</v>
      </c>
      <c r="M30" s="15">
        <v>150</v>
      </c>
      <c r="N30" s="15">
        <v>150</v>
      </c>
      <c r="O30" s="15">
        <v>150</v>
      </c>
      <c r="P30" s="5">
        <f t="shared" si="0"/>
        <v>1800</v>
      </c>
      <c r="Q30" s="5">
        <v>150</v>
      </c>
      <c r="R30">
        <f t="shared" si="1"/>
        <v>1800</v>
      </c>
      <c r="S30">
        <f t="shared" si="2"/>
        <v>0</v>
      </c>
    </row>
    <row r="31" spans="1:19">
      <c r="A31" s="32" t="s">
        <v>23</v>
      </c>
      <c r="B31" s="1">
        <v>27</v>
      </c>
      <c r="C31" s="36" t="s">
        <v>50</v>
      </c>
      <c r="D31" s="15">
        <v>150</v>
      </c>
      <c r="E31" s="15">
        <v>150</v>
      </c>
      <c r="F31" s="15">
        <v>150</v>
      </c>
      <c r="G31" s="15">
        <v>150</v>
      </c>
      <c r="H31" s="15">
        <v>150</v>
      </c>
      <c r="I31" s="15">
        <v>150</v>
      </c>
      <c r="J31" s="15">
        <v>150</v>
      </c>
      <c r="K31" s="15">
        <v>150</v>
      </c>
      <c r="L31" s="15">
        <v>150</v>
      </c>
      <c r="M31" s="15">
        <v>150</v>
      </c>
      <c r="N31" s="15">
        <v>150</v>
      </c>
      <c r="O31" s="15">
        <v>150</v>
      </c>
      <c r="P31" s="5">
        <f t="shared" si="0"/>
        <v>1800</v>
      </c>
      <c r="Q31" s="5">
        <v>150</v>
      </c>
      <c r="R31">
        <f t="shared" si="1"/>
        <v>1800</v>
      </c>
      <c r="S31">
        <f t="shared" si="2"/>
        <v>0</v>
      </c>
    </row>
    <row r="32" spans="1:19">
      <c r="A32" s="32"/>
      <c r="B32" s="1">
        <v>28</v>
      </c>
      <c r="C32" s="36" t="s">
        <v>51</v>
      </c>
      <c r="D32" s="15">
        <v>150</v>
      </c>
      <c r="E32" s="15">
        <v>150</v>
      </c>
      <c r="F32" s="15">
        <v>150</v>
      </c>
      <c r="G32" s="15">
        <v>150</v>
      </c>
      <c r="H32" s="15">
        <v>150</v>
      </c>
      <c r="I32" s="15">
        <v>150</v>
      </c>
      <c r="J32" s="15">
        <v>150</v>
      </c>
      <c r="K32" s="15">
        <v>150</v>
      </c>
      <c r="L32" s="15">
        <v>150</v>
      </c>
      <c r="M32" s="15">
        <v>150</v>
      </c>
      <c r="N32" s="15">
        <v>150</v>
      </c>
      <c r="O32" s="15">
        <v>150</v>
      </c>
      <c r="P32" s="5">
        <f t="shared" si="0"/>
        <v>1800</v>
      </c>
      <c r="Q32" s="5">
        <v>150</v>
      </c>
      <c r="R32">
        <f t="shared" si="1"/>
        <v>1800</v>
      </c>
      <c r="S32">
        <f t="shared" si="2"/>
        <v>0</v>
      </c>
    </row>
    <row r="33" spans="1:19">
      <c r="A33" s="32"/>
      <c r="B33" s="1">
        <v>29</v>
      </c>
      <c r="C33" s="36" t="s">
        <v>52</v>
      </c>
      <c r="D33" s="15">
        <v>150</v>
      </c>
      <c r="E33" s="15">
        <v>150</v>
      </c>
      <c r="F33" s="15">
        <v>150</v>
      </c>
      <c r="G33" s="15">
        <v>150</v>
      </c>
      <c r="H33" s="15">
        <v>150</v>
      </c>
      <c r="I33" s="15">
        <v>150</v>
      </c>
      <c r="J33" s="15">
        <v>150</v>
      </c>
      <c r="K33" s="15">
        <v>150</v>
      </c>
      <c r="L33" s="15">
        <v>150</v>
      </c>
      <c r="M33" s="15">
        <v>150</v>
      </c>
      <c r="N33" s="15">
        <v>150</v>
      </c>
      <c r="O33" s="15">
        <v>150</v>
      </c>
      <c r="P33" s="5">
        <f t="shared" si="0"/>
        <v>1800</v>
      </c>
      <c r="Q33" s="5">
        <v>150</v>
      </c>
      <c r="R33">
        <f t="shared" si="1"/>
        <v>1800</v>
      </c>
      <c r="S33">
        <f t="shared" si="2"/>
        <v>0</v>
      </c>
    </row>
    <row r="34" spans="1:19">
      <c r="A34" s="37"/>
      <c r="B34" s="38">
        <v>30</v>
      </c>
      <c r="C34" s="36" t="s">
        <v>53</v>
      </c>
      <c r="D34" s="34">
        <v>150</v>
      </c>
      <c r="E34" s="34">
        <v>150</v>
      </c>
      <c r="F34" s="34">
        <v>150</v>
      </c>
      <c r="G34" s="34">
        <v>150</v>
      </c>
      <c r="H34" s="34">
        <v>150</v>
      </c>
      <c r="I34" s="34">
        <v>150</v>
      </c>
      <c r="J34" s="34">
        <v>60</v>
      </c>
      <c r="K34" s="34"/>
      <c r="L34" s="34"/>
      <c r="M34" s="34"/>
      <c r="N34" s="34"/>
      <c r="O34" s="34"/>
      <c r="P34" s="35">
        <f t="shared" si="0"/>
        <v>960</v>
      </c>
      <c r="Q34" s="35">
        <v>150</v>
      </c>
      <c r="R34">
        <f t="shared" si="1"/>
        <v>1800</v>
      </c>
      <c r="S34">
        <f t="shared" si="2"/>
        <v>840</v>
      </c>
    </row>
    <row r="35" spans="1:19">
      <c r="A35" s="32"/>
      <c r="B35" s="1">
        <v>31</v>
      </c>
      <c r="C35" s="36" t="s">
        <v>54</v>
      </c>
      <c r="D35" s="15">
        <v>150</v>
      </c>
      <c r="E35" s="15">
        <v>150</v>
      </c>
      <c r="F35" s="15">
        <v>150</v>
      </c>
      <c r="G35" s="15">
        <v>150</v>
      </c>
      <c r="H35" s="15">
        <v>150</v>
      </c>
      <c r="I35" s="15">
        <v>150</v>
      </c>
      <c r="J35" s="15">
        <v>150</v>
      </c>
      <c r="K35" s="15">
        <v>150</v>
      </c>
      <c r="L35" s="15">
        <v>150</v>
      </c>
      <c r="M35" s="15">
        <v>150</v>
      </c>
      <c r="N35" s="15">
        <v>150</v>
      </c>
      <c r="O35" s="15">
        <v>150</v>
      </c>
      <c r="P35" s="5">
        <f t="shared" si="0"/>
        <v>1800</v>
      </c>
      <c r="Q35" s="5">
        <v>150</v>
      </c>
      <c r="R35">
        <f t="shared" si="1"/>
        <v>1800</v>
      </c>
      <c r="S35">
        <f t="shared" si="2"/>
        <v>0</v>
      </c>
    </row>
    <row r="36" spans="1:19">
      <c r="A36" s="32"/>
      <c r="B36" s="1">
        <v>32</v>
      </c>
      <c r="C36" s="36" t="s">
        <v>55</v>
      </c>
      <c r="D36" s="15">
        <v>150</v>
      </c>
      <c r="E36" s="15">
        <v>150</v>
      </c>
      <c r="F36" s="15">
        <v>150</v>
      </c>
      <c r="G36" s="15">
        <v>150</v>
      </c>
      <c r="H36" s="15">
        <v>150</v>
      </c>
      <c r="I36" s="15">
        <v>150</v>
      </c>
      <c r="J36" s="15">
        <v>150</v>
      </c>
      <c r="K36" s="15">
        <v>150</v>
      </c>
      <c r="L36" s="15">
        <v>150</v>
      </c>
      <c r="M36" s="15">
        <v>150</v>
      </c>
      <c r="N36" s="15">
        <v>150</v>
      </c>
      <c r="O36" s="15">
        <v>150</v>
      </c>
      <c r="P36" s="5">
        <f t="shared" si="0"/>
        <v>1800</v>
      </c>
      <c r="Q36" s="5">
        <v>150</v>
      </c>
      <c r="R36">
        <f t="shared" si="1"/>
        <v>1800</v>
      </c>
      <c r="S36">
        <f t="shared" si="2"/>
        <v>0</v>
      </c>
    </row>
    <row r="37" spans="1:19">
      <c r="A37" s="32" t="s">
        <v>23</v>
      </c>
      <c r="B37" s="1">
        <v>33</v>
      </c>
      <c r="C37" s="36" t="s">
        <v>56</v>
      </c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5">
        <f t="shared" si="0"/>
        <v>0</v>
      </c>
      <c r="Q37" s="5">
        <v>150</v>
      </c>
      <c r="R37">
        <f t="shared" si="1"/>
        <v>1800</v>
      </c>
      <c r="S37">
        <f t="shared" si="2"/>
        <v>1800</v>
      </c>
    </row>
    <row r="38" spans="1:19">
      <c r="A38" s="32" t="s">
        <v>21</v>
      </c>
      <c r="B38" s="1">
        <v>34</v>
      </c>
      <c r="C38" s="36" t="s">
        <v>57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5">
        <f t="shared" si="0"/>
        <v>0</v>
      </c>
      <c r="Q38" s="5"/>
      <c r="R38">
        <f t="shared" si="1"/>
        <v>0</v>
      </c>
      <c r="S38">
        <f t="shared" si="2"/>
        <v>0</v>
      </c>
    </row>
    <row r="39" spans="1:19">
      <c r="A39" s="32" t="s">
        <v>21</v>
      </c>
      <c r="B39" s="1">
        <v>35</v>
      </c>
      <c r="C39" s="36" t="s">
        <v>58</v>
      </c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5">
        <f t="shared" si="0"/>
        <v>0</v>
      </c>
      <c r="Q39" s="5"/>
      <c r="R39">
        <f t="shared" si="1"/>
        <v>0</v>
      </c>
      <c r="S39">
        <f t="shared" si="2"/>
        <v>0</v>
      </c>
    </row>
    <row r="40" spans="1:19">
      <c r="A40" s="32"/>
      <c r="B40" s="1">
        <v>36</v>
      </c>
      <c r="C40" s="36" t="s">
        <v>59</v>
      </c>
      <c r="D40" s="15">
        <v>150</v>
      </c>
      <c r="E40" s="15">
        <v>150</v>
      </c>
      <c r="F40" s="15">
        <v>150</v>
      </c>
      <c r="G40" s="15">
        <v>150</v>
      </c>
      <c r="H40" s="15">
        <v>150</v>
      </c>
      <c r="I40" s="15">
        <v>150</v>
      </c>
      <c r="J40" s="15">
        <v>150</v>
      </c>
      <c r="K40" s="15">
        <v>150</v>
      </c>
      <c r="L40" s="15">
        <v>150</v>
      </c>
      <c r="M40" s="15">
        <v>150</v>
      </c>
      <c r="N40" s="15">
        <v>150</v>
      </c>
      <c r="O40" s="15">
        <v>150</v>
      </c>
      <c r="P40" s="5">
        <f t="shared" si="0"/>
        <v>1800</v>
      </c>
      <c r="Q40" s="5">
        <v>150</v>
      </c>
      <c r="R40">
        <f t="shared" si="1"/>
        <v>1800</v>
      </c>
      <c r="S40">
        <f t="shared" si="2"/>
        <v>0</v>
      </c>
    </row>
    <row r="41" spans="1:19">
      <c r="A41" s="32" t="s">
        <v>21</v>
      </c>
      <c r="B41" s="1">
        <v>37</v>
      </c>
      <c r="C41" s="36" t="s">
        <v>60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5">
        <f t="shared" si="0"/>
        <v>0</v>
      </c>
      <c r="Q41" s="5"/>
      <c r="R41">
        <f t="shared" si="1"/>
        <v>0</v>
      </c>
      <c r="S41">
        <f t="shared" si="2"/>
        <v>0</v>
      </c>
    </row>
    <row r="42" spans="1:19">
      <c r="A42" s="32" t="s">
        <v>23</v>
      </c>
      <c r="B42" s="1">
        <v>38</v>
      </c>
      <c r="C42" s="36" t="s">
        <v>61</v>
      </c>
      <c r="D42" s="33"/>
      <c r="E42" s="33"/>
      <c r="F42" s="33"/>
      <c r="G42" s="33"/>
      <c r="H42" s="33"/>
      <c r="I42" s="33"/>
      <c r="J42" s="33"/>
      <c r="K42" s="15"/>
      <c r="L42" s="15"/>
      <c r="M42" s="15"/>
      <c r="N42" s="15"/>
      <c r="O42" s="15"/>
      <c r="P42" s="5">
        <f t="shared" si="0"/>
        <v>0</v>
      </c>
      <c r="Q42" s="5">
        <v>150</v>
      </c>
      <c r="R42">
        <v>1050</v>
      </c>
      <c r="S42">
        <v>1050</v>
      </c>
    </row>
    <row r="43" spans="1:19">
      <c r="A43" s="32" t="s">
        <v>23</v>
      </c>
      <c r="B43" s="1">
        <v>39</v>
      </c>
      <c r="C43" s="36" t="s">
        <v>62</v>
      </c>
      <c r="D43" s="15">
        <v>150</v>
      </c>
      <c r="E43" s="15">
        <v>150</v>
      </c>
      <c r="F43" s="15">
        <v>150</v>
      </c>
      <c r="G43" s="15">
        <v>150</v>
      </c>
      <c r="H43" s="15">
        <v>150</v>
      </c>
      <c r="I43" s="15">
        <v>150</v>
      </c>
      <c r="J43" s="15">
        <v>150</v>
      </c>
      <c r="K43" s="15">
        <v>150</v>
      </c>
      <c r="L43" s="15">
        <v>150</v>
      </c>
      <c r="M43" s="15">
        <v>150</v>
      </c>
      <c r="N43" s="15">
        <v>150</v>
      </c>
      <c r="O43" s="15">
        <v>150</v>
      </c>
      <c r="P43" s="5">
        <f t="shared" si="0"/>
        <v>1800</v>
      </c>
      <c r="Q43" s="5">
        <v>150</v>
      </c>
      <c r="R43">
        <f t="shared" si="1"/>
        <v>1800</v>
      </c>
      <c r="S43">
        <f t="shared" si="2"/>
        <v>0</v>
      </c>
    </row>
    <row r="44" spans="1:19">
      <c r="A44" s="32"/>
      <c r="B44" s="1">
        <v>40</v>
      </c>
      <c r="C44" s="36" t="s">
        <v>63</v>
      </c>
      <c r="D44" s="18">
        <v>180</v>
      </c>
      <c r="E44" s="19">
        <v>180</v>
      </c>
      <c r="F44" s="19">
        <v>180</v>
      </c>
      <c r="G44" s="19">
        <v>180</v>
      </c>
      <c r="H44" s="19">
        <v>180</v>
      </c>
      <c r="I44" s="19">
        <v>180</v>
      </c>
      <c r="J44" s="18">
        <v>180</v>
      </c>
      <c r="K44" s="19">
        <v>180</v>
      </c>
      <c r="L44" s="19">
        <v>180</v>
      </c>
      <c r="M44" s="19">
        <v>180</v>
      </c>
      <c r="N44" s="19">
        <v>180</v>
      </c>
      <c r="O44" s="19">
        <v>180</v>
      </c>
      <c r="P44" s="5">
        <f t="shared" si="0"/>
        <v>2160</v>
      </c>
      <c r="Q44" s="13">
        <v>180</v>
      </c>
      <c r="R44">
        <f t="shared" si="1"/>
        <v>2160</v>
      </c>
      <c r="S44">
        <f t="shared" si="2"/>
        <v>0</v>
      </c>
    </row>
    <row r="45" spans="1:19">
      <c r="A45" s="32"/>
      <c r="B45" s="1"/>
      <c r="C45" s="3" t="s">
        <v>64</v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5">
        <f t="shared" si="0"/>
        <v>0</v>
      </c>
      <c r="Q45" s="13"/>
      <c r="R45">
        <f t="shared" si="1"/>
        <v>0</v>
      </c>
      <c r="S45">
        <f t="shared" si="2"/>
        <v>0</v>
      </c>
    </row>
    <row r="46" spans="1:19">
      <c r="A46" s="32"/>
      <c r="B46" s="1"/>
      <c r="C46" s="3" t="s">
        <v>65</v>
      </c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5">
        <f t="shared" si="0"/>
        <v>0</v>
      </c>
      <c r="Q46" s="13"/>
      <c r="R46">
        <f t="shared" si="1"/>
        <v>0</v>
      </c>
      <c r="S46">
        <f t="shared" si="2"/>
        <v>0</v>
      </c>
    </row>
    <row r="47" spans="1:19">
      <c r="A47" s="32"/>
      <c r="B47" s="1"/>
      <c r="C47" s="3" t="s">
        <v>66</v>
      </c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5">
        <f t="shared" si="0"/>
        <v>0</v>
      </c>
      <c r="Q47" s="13"/>
      <c r="R47">
        <f t="shared" si="1"/>
        <v>0</v>
      </c>
      <c r="S47">
        <f t="shared" si="2"/>
        <v>0</v>
      </c>
    </row>
    <row r="48" spans="1:19">
      <c r="A48" s="32"/>
      <c r="B48" s="1"/>
      <c r="C48" s="3" t="s">
        <v>67</v>
      </c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5">
        <f t="shared" si="0"/>
        <v>0</v>
      </c>
      <c r="Q48" s="13"/>
      <c r="R48">
        <f t="shared" si="1"/>
        <v>0</v>
      </c>
      <c r="S48">
        <f t="shared" si="2"/>
        <v>0</v>
      </c>
    </row>
    <row r="49" spans="1:19">
      <c r="A49" s="32"/>
      <c r="B49" s="1">
        <v>41</v>
      </c>
      <c r="C49" s="36" t="s">
        <v>68</v>
      </c>
      <c r="D49" s="15">
        <v>150</v>
      </c>
      <c r="E49" s="15">
        <v>150</v>
      </c>
      <c r="F49" s="15">
        <v>150</v>
      </c>
      <c r="G49" s="15">
        <v>150</v>
      </c>
      <c r="H49" s="15">
        <v>150</v>
      </c>
      <c r="I49" s="15">
        <v>150</v>
      </c>
      <c r="J49" s="15">
        <v>150</v>
      </c>
      <c r="K49" s="15">
        <v>150</v>
      </c>
      <c r="L49" s="15">
        <v>150</v>
      </c>
      <c r="M49" s="15">
        <v>150</v>
      </c>
      <c r="N49" s="15">
        <v>150</v>
      </c>
      <c r="O49" s="15">
        <v>150</v>
      </c>
      <c r="P49" s="5">
        <f t="shared" si="0"/>
        <v>1800</v>
      </c>
      <c r="Q49" s="5">
        <v>150</v>
      </c>
      <c r="R49">
        <f t="shared" si="1"/>
        <v>1800</v>
      </c>
      <c r="S49">
        <f t="shared" si="2"/>
        <v>0</v>
      </c>
    </row>
    <row r="50" spans="1:19">
      <c r="A50" s="32"/>
      <c r="B50" s="1">
        <v>42</v>
      </c>
      <c r="C50" s="36" t="s">
        <v>69</v>
      </c>
      <c r="D50" s="15">
        <v>150</v>
      </c>
      <c r="E50" s="15">
        <v>150</v>
      </c>
      <c r="F50" s="15">
        <v>150</v>
      </c>
      <c r="G50" s="15">
        <v>150</v>
      </c>
      <c r="H50" s="15">
        <v>150</v>
      </c>
      <c r="I50" s="15">
        <v>150</v>
      </c>
      <c r="J50" s="15">
        <v>150</v>
      </c>
      <c r="K50" s="15">
        <v>150</v>
      </c>
      <c r="L50" s="15">
        <v>150</v>
      </c>
      <c r="M50" s="15">
        <v>150</v>
      </c>
      <c r="N50" s="15">
        <v>150</v>
      </c>
      <c r="O50" s="15">
        <v>150</v>
      </c>
      <c r="P50" s="5">
        <f t="shared" si="0"/>
        <v>1800</v>
      </c>
      <c r="Q50" s="5">
        <v>150</v>
      </c>
      <c r="R50">
        <f t="shared" si="1"/>
        <v>1800</v>
      </c>
      <c r="S50">
        <f t="shared" si="2"/>
        <v>0</v>
      </c>
    </row>
    <row r="51" spans="1:19">
      <c r="A51" s="32"/>
      <c r="B51" s="1">
        <v>43</v>
      </c>
      <c r="C51" s="36" t="s">
        <v>70</v>
      </c>
      <c r="D51" s="15">
        <v>180</v>
      </c>
      <c r="E51" s="15">
        <v>180</v>
      </c>
      <c r="F51" s="15">
        <v>180</v>
      </c>
      <c r="G51" s="15">
        <v>180</v>
      </c>
      <c r="H51" s="15">
        <v>180</v>
      </c>
      <c r="I51" s="15">
        <v>180</v>
      </c>
      <c r="J51" s="15">
        <v>180</v>
      </c>
      <c r="K51" s="15">
        <v>180</v>
      </c>
      <c r="L51" s="15">
        <v>180</v>
      </c>
      <c r="M51" s="15">
        <v>180</v>
      </c>
      <c r="N51" s="15">
        <v>180</v>
      </c>
      <c r="O51" s="15">
        <v>180</v>
      </c>
      <c r="P51" s="5">
        <f t="shared" si="0"/>
        <v>2160</v>
      </c>
      <c r="Q51" s="5">
        <v>180</v>
      </c>
      <c r="R51">
        <f t="shared" si="1"/>
        <v>2160</v>
      </c>
      <c r="S51">
        <f t="shared" si="2"/>
        <v>0</v>
      </c>
    </row>
    <row r="52" spans="1:19">
      <c r="A52" s="32"/>
      <c r="B52" s="1">
        <v>44</v>
      </c>
      <c r="C52" s="36" t="s">
        <v>71</v>
      </c>
      <c r="D52" s="15">
        <v>150</v>
      </c>
      <c r="E52" s="15">
        <v>150</v>
      </c>
      <c r="F52" s="15">
        <v>150</v>
      </c>
      <c r="G52" s="15">
        <v>150</v>
      </c>
      <c r="H52" s="15">
        <v>150</v>
      </c>
      <c r="I52" s="15">
        <v>150</v>
      </c>
      <c r="J52" s="15">
        <v>150</v>
      </c>
      <c r="K52" s="15">
        <v>150</v>
      </c>
      <c r="L52" s="15">
        <v>150</v>
      </c>
      <c r="M52" s="15">
        <v>150</v>
      </c>
      <c r="N52" s="15">
        <v>150</v>
      </c>
      <c r="O52" s="15">
        <v>150</v>
      </c>
      <c r="P52" s="5">
        <f t="shared" si="0"/>
        <v>1800</v>
      </c>
      <c r="Q52" s="5">
        <v>150</v>
      </c>
      <c r="R52">
        <f t="shared" si="1"/>
        <v>1800</v>
      </c>
      <c r="S52">
        <f t="shared" si="2"/>
        <v>0</v>
      </c>
    </row>
    <row r="53" spans="1:19">
      <c r="A53" s="32"/>
      <c r="B53" s="1">
        <v>45</v>
      </c>
      <c r="C53" s="36" t="s">
        <v>72</v>
      </c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5">
        <f t="shared" si="0"/>
        <v>0</v>
      </c>
      <c r="Q53" s="14"/>
      <c r="R53">
        <f t="shared" si="1"/>
        <v>0</v>
      </c>
      <c r="S53">
        <f t="shared" si="2"/>
        <v>0</v>
      </c>
    </row>
    <row r="54" spans="1:19">
      <c r="A54" s="32"/>
      <c r="B54" s="1">
        <v>46</v>
      </c>
      <c r="C54" s="36" t="s">
        <v>73</v>
      </c>
      <c r="D54" s="15">
        <v>150</v>
      </c>
      <c r="E54" s="15">
        <v>150</v>
      </c>
      <c r="F54" s="15">
        <v>150</v>
      </c>
      <c r="G54" s="15">
        <v>150</v>
      </c>
      <c r="H54" s="15">
        <v>150</v>
      </c>
      <c r="I54" s="15">
        <v>150</v>
      </c>
      <c r="J54" s="15"/>
      <c r="K54" s="15"/>
      <c r="L54" s="15"/>
      <c r="M54" s="15"/>
      <c r="N54" s="15"/>
      <c r="O54" s="15"/>
      <c r="P54" s="5">
        <f t="shared" si="0"/>
        <v>900</v>
      </c>
      <c r="Q54" s="5">
        <v>150</v>
      </c>
      <c r="R54">
        <f t="shared" si="1"/>
        <v>1800</v>
      </c>
      <c r="S54">
        <f t="shared" si="2"/>
        <v>900</v>
      </c>
    </row>
    <row r="55" spans="1:19">
      <c r="A55" s="32" t="s">
        <v>21</v>
      </c>
      <c r="B55" s="1">
        <v>47</v>
      </c>
      <c r="C55" s="36" t="s">
        <v>74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5">
        <f t="shared" si="0"/>
        <v>0</v>
      </c>
      <c r="Q55" s="5"/>
      <c r="R55">
        <f t="shared" si="1"/>
        <v>0</v>
      </c>
      <c r="S55">
        <f t="shared" si="2"/>
        <v>0</v>
      </c>
    </row>
    <row r="56" spans="1:19">
      <c r="A56" s="32" t="s">
        <v>21</v>
      </c>
      <c r="B56" s="1">
        <v>48</v>
      </c>
      <c r="C56" s="36" t="s">
        <v>75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5">
        <f t="shared" si="0"/>
        <v>0</v>
      </c>
      <c r="Q56" s="26"/>
      <c r="R56">
        <f t="shared" si="1"/>
        <v>0</v>
      </c>
      <c r="S56">
        <f t="shared" si="2"/>
        <v>0</v>
      </c>
    </row>
    <row r="57" spans="1:19">
      <c r="A57" s="32"/>
      <c r="B57" s="1"/>
      <c r="C57" s="36" t="s">
        <v>76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5">
        <f t="shared" si="0"/>
        <v>0</v>
      </c>
      <c r="Q57" s="26"/>
      <c r="R57">
        <f t="shared" si="1"/>
        <v>0</v>
      </c>
      <c r="S57">
        <f t="shared" si="2"/>
        <v>0</v>
      </c>
    </row>
    <row r="58" spans="1:19">
      <c r="A58" s="32" t="s">
        <v>23</v>
      </c>
      <c r="B58" s="1">
        <v>49</v>
      </c>
      <c r="C58" s="36" t="s">
        <v>77</v>
      </c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5">
        <f t="shared" si="0"/>
        <v>0</v>
      </c>
      <c r="Q58" s="5">
        <v>180</v>
      </c>
      <c r="R58">
        <f t="shared" si="1"/>
        <v>2160</v>
      </c>
      <c r="S58">
        <f t="shared" si="2"/>
        <v>2160</v>
      </c>
    </row>
    <row r="59" spans="1:19">
      <c r="A59" s="32"/>
      <c r="B59" s="1">
        <v>50</v>
      </c>
      <c r="C59" s="36" t="s">
        <v>78</v>
      </c>
      <c r="D59" s="15">
        <v>150</v>
      </c>
      <c r="E59" s="15">
        <v>150</v>
      </c>
      <c r="F59" s="15">
        <v>150</v>
      </c>
      <c r="G59" s="15">
        <v>150</v>
      </c>
      <c r="H59" s="15">
        <v>150</v>
      </c>
      <c r="I59" s="15">
        <v>150</v>
      </c>
      <c r="J59" s="15">
        <v>150</v>
      </c>
      <c r="K59" s="15">
        <v>150</v>
      </c>
      <c r="L59" s="15">
        <v>150</v>
      </c>
      <c r="M59" s="15">
        <v>150</v>
      </c>
      <c r="N59" s="15">
        <v>150</v>
      </c>
      <c r="O59" s="15">
        <v>150</v>
      </c>
      <c r="P59" s="5">
        <f t="shared" si="0"/>
        <v>1800</v>
      </c>
      <c r="Q59" s="5">
        <v>150</v>
      </c>
      <c r="R59">
        <f t="shared" si="1"/>
        <v>1800</v>
      </c>
      <c r="S59">
        <f t="shared" si="2"/>
        <v>0</v>
      </c>
    </row>
    <row r="60" spans="1:19">
      <c r="A60" s="32"/>
      <c r="B60" s="1">
        <v>51</v>
      </c>
      <c r="C60" s="36" t="s">
        <v>79</v>
      </c>
      <c r="D60" s="23">
        <v>150</v>
      </c>
      <c r="E60" s="23">
        <v>150</v>
      </c>
      <c r="F60" s="23">
        <v>150</v>
      </c>
      <c r="G60" s="23">
        <v>150</v>
      </c>
      <c r="H60" s="23">
        <v>150</v>
      </c>
      <c r="I60" s="23">
        <v>150</v>
      </c>
      <c r="J60" s="23">
        <v>150</v>
      </c>
      <c r="K60" s="23">
        <v>150</v>
      </c>
      <c r="L60" s="23">
        <v>150</v>
      </c>
      <c r="M60" s="23">
        <v>150</v>
      </c>
      <c r="N60" s="23">
        <v>150</v>
      </c>
      <c r="O60" s="23">
        <v>150</v>
      </c>
      <c r="P60" s="5">
        <f t="shared" si="0"/>
        <v>1800</v>
      </c>
      <c r="Q60" s="24">
        <v>150</v>
      </c>
      <c r="R60">
        <f t="shared" si="1"/>
        <v>1800</v>
      </c>
      <c r="S60">
        <f t="shared" si="2"/>
        <v>0</v>
      </c>
    </row>
    <row r="61" spans="1:19">
      <c r="A61" s="32"/>
      <c r="B61" s="1"/>
      <c r="C61" s="36" t="s">
        <v>80</v>
      </c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5">
        <f t="shared" si="0"/>
        <v>0</v>
      </c>
      <c r="Q61" s="24"/>
      <c r="R61">
        <f t="shared" si="1"/>
        <v>0</v>
      </c>
      <c r="S61">
        <f t="shared" si="2"/>
        <v>0</v>
      </c>
    </row>
    <row r="62" spans="1:19">
      <c r="A62" s="32" t="s">
        <v>23</v>
      </c>
      <c r="B62" s="1">
        <v>52</v>
      </c>
      <c r="C62" s="36" t="s">
        <v>81</v>
      </c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5">
        <f t="shared" si="0"/>
        <v>0</v>
      </c>
      <c r="Q62" s="5">
        <v>180</v>
      </c>
      <c r="R62">
        <f t="shared" si="1"/>
        <v>2160</v>
      </c>
      <c r="S62">
        <f t="shared" si="2"/>
        <v>2160</v>
      </c>
    </row>
    <row r="63" spans="1:19">
      <c r="A63" s="32"/>
      <c r="B63" s="1">
        <v>53</v>
      </c>
      <c r="C63" s="36" t="s">
        <v>82</v>
      </c>
      <c r="D63" s="15">
        <v>150</v>
      </c>
      <c r="E63" s="15">
        <v>150</v>
      </c>
      <c r="F63" s="15">
        <v>150</v>
      </c>
      <c r="G63" s="15">
        <v>150</v>
      </c>
      <c r="H63" s="15">
        <v>150</v>
      </c>
      <c r="I63" s="15">
        <v>150</v>
      </c>
      <c r="J63" s="15">
        <v>150</v>
      </c>
      <c r="K63" s="15">
        <v>150</v>
      </c>
      <c r="L63" s="15">
        <v>150</v>
      </c>
      <c r="M63" s="15">
        <v>150</v>
      </c>
      <c r="N63" s="15">
        <v>150</v>
      </c>
      <c r="O63" s="15">
        <v>150</v>
      </c>
      <c r="P63" s="5">
        <f t="shared" ref="P63:P80" si="3">SUM(D63:O63)</f>
        <v>1800</v>
      </c>
      <c r="Q63" s="5">
        <v>150</v>
      </c>
      <c r="R63">
        <f t="shared" ref="R63:R79" si="4">Q63*12</f>
        <v>1800</v>
      </c>
      <c r="S63">
        <f t="shared" ref="S63:S79" si="5">(12*Q63)-P63</f>
        <v>0</v>
      </c>
    </row>
    <row r="64" spans="1:19">
      <c r="A64" s="32" t="s">
        <v>23</v>
      </c>
      <c r="B64" s="1">
        <v>54</v>
      </c>
      <c r="C64" s="36" t="s">
        <v>83</v>
      </c>
      <c r="D64" s="15">
        <v>150</v>
      </c>
      <c r="E64" s="15">
        <v>150</v>
      </c>
      <c r="F64" s="15">
        <v>150</v>
      </c>
      <c r="G64" s="15">
        <v>150</v>
      </c>
      <c r="H64" s="15">
        <v>150</v>
      </c>
      <c r="I64" s="15">
        <v>150</v>
      </c>
      <c r="J64" s="15">
        <v>150</v>
      </c>
      <c r="K64" s="15">
        <v>150</v>
      </c>
      <c r="L64" s="15">
        <v>150</v>
      </c>
      <c r="M64" s="15">
        <v>150</v>
      </c>
      <c r="N64" s="15">
        <v>150</v>
      </c>
      <c r="O64" s="15">
        <v>150</v>
      </c>
      <c r="P64" s="5">
        <f t="shared" si="3"/>
        <v>1800</v>
      </c>
      <c r="Q64" s="5">
        <v>150</v>
      </c>
      <c r="R64">
        <f t="shared" si="4"/>
        <v>1800</v>
      </c>
      <c r="S64">
        <f t="shared" si="5"/>
        <v>0</v>
      </c>
    </row>
    <row r="65" spans="1:19">
      <c r="A65" s="32" t="s">
        <v>23</v>
      </c>
      <c r="B65" s="1">
        <v>55</v>
      </c>
      <c r="C65" s="36" t="s">
        <v>84</v>
      </c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5">
        <f t="shared" si="3"/>
        <v>0</v>
      </c>
      <c r="Q65" s="5">
        <v>150</v>
      </c>
      <c r="R65">
        <f t="shared" si="4"/>
        <v>1800</v>
      </c>
      <c r="S65">
        <f t="shared" si="5"/>
        <v>1800</v>
      </c>
    </row>
    <row r="66" spans="1:19">
      <c r="A66" s="32" t="s">
        <v>23</v>
      </c>
      <c r="B66" s="1">
        <v>56</v>
      </c>
      <c r="C66" s="36" t="s">
        <v>85</v>
      </c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5">
        <f t="shared" si="3"/>
        <v>0</v>
      </c>
      <c r="Q66" s="5">
        <v>150</v>
      </c>
      <c r="R66">
        <f t="shared" si="4"/>
        <v>1800</v>
      </c>
      <c r="S66">
        <f t="shared" si="5"/>
        <v>1800</v>
      </c>
    </row>
    <row r="67" spans="1:19">
      <c r="A67" s="32" t="s">
        <v>23</v>
      </c>
      <c r="B67" s="1">
        <v>57</v>
      </c>
      <c r="C67" s="36" t="s">
        <v>86</v>
      </c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5">
        <f t="shared" si="3"/>
        <v>0</v>
      </c>
      <c r="Q67" s="5">
        <v>180</v>
      </c>
      <c r="R67">
        <f t="shared" si="4"/>
        <v>2160</v>
      </c>
      <c r="S67">
        <f t="shared" si="5"/>
        <v>2160</v>
      </c>
    </row>
    <row r="68" spans="1:19">
      <c r="A68" s="32"/>
      <c r="B68" s="1">
        <v>58</v>
      </c>
      <c r="C68" s="36" t="s">
        <v>87</v>
      </c>
      <c r="D68" s="15">
        <v>180</v>
      </c>
      <c r="E68" s="15">
        <v>180</v>
      </c>
      <c r="F68" s="15">
        <v>180</v>
      </c>
      <c r="G68" s="15">
        <v>180</v>
      </c>
      <c r="H68" s="15">
        <v>180</v>
      </c>
      <c r="I68" s="15">
        <v>180</v>
      </c>
      <c r="J68" s="15">
        <v>180</v>
      </c>
      <c r="K68" s="15">
        <v>180</v>
      </c>
      <c r="L68" s="15">
        <v>180</v>
      </c>
      <c r="M68" s="15">
        <v>180</v>
      </c>
      <c r="N68" s="15">
        <v>180</v>
      </c>
      <c r="O68" s="15">
        <v>180</v>
      </c>
      <c r="P68" s="5">
        <f t="shared" si="3"/>
        <v>2160</v>
      </c>
      <c r="Q68" s="5">
        <v>180</v>
      </c>
      <c r="R68">
        <f t="shared" si="4"/>
        <v>2160</v>
      </c>
      <c r="S68">
        <f t="shared" si="5"/>
        <v>0</v>
      </c>
    </row>
    <row r="69" spans="1:19">
      <c r="A69" s="32"/>
      <c r="B69" s="1">
        <v>59</v>
      </c>
      <c r="C69" s="36" t="s">
        <v>88</v>
      </c>
      <c r="D69" s="15">
        <v>150</v>
      </c>
      <c r="E69" s="15">
        <v>150</v>
      </c>
      <c r="F69" s="15">
        <v>150</v>
      </c>
      <c r="G69" s="15">
        <v>150</v>
      </c>
      <c r="H69" s="15">
        <v>150</v>
      </c>
      <c r="I69" s="15">
        <v>150</v>
      </c>
      <c r="J69" s="15">
        <v>150</v>
      </c>
      <c r="K69" s="15">
        <v>150</v>
      </c>
      <c r="L69" s="15">
        <v>150</v>
      </c>
      <c r="M69" s="15">
        <v>150</v>
      </c>
      <c r="N69" s="15">
        <v>150</v>
      </c>
      <c r="O69" s="15">
        <v>150</v>
      </c>
      <c r="P69" s="5">
        <f t="shared" si="3"/>
        <v>1800</v>
      </c>
      <c r="Q69" s="5">
        <v>150</v>
      </c>
      <c r="R69">
        <f t="shared" si="4"/>
        <v>1800</v>
      </c>
      <c r="S69">
        <f t="shared" si="5"/>
        <v>0</v>
      </c>
    </row>
    <row r="70" spans="1:19">
      <c r="A70" s="32" t="s">
        <v>23</v>
      </c>
      <c r="B70" s="1">
        <v>60</v>
      </c>
      <c r="C70" s="36" t="s">
        <v>89</v>
      </c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5">
        <f t="shared" si="3"/>
        <v>0</v>
      </c>
      <c r="Q70" s="5">
        <v>150</v>
      </c>
      <c r="R70">
        <f t="shared" si="4"/>
        <v>1800</v>
      </c>
      <c r="S70">
        <f t="shared" si="5"/>
        <v>1800</v>
      </c>
    </row>
    <row r="71" spans="1:19">
      <c r="A71" s="32" t="s">
        <v>23</v>
      </c>
      <c r="B71" s="1">
        <v>61</v>
      </c>
      <c r="C71" s="36" t="s">
        <v>90</v>
      </c>
      <c r="D71" s="15">
        <v>150</v>
      </c>
      <c r="E71" s="15">
        <v>150</v>
      </c>
      <c r="F71" s="15">
        <v>150</v>
      </c>
      <c r="G71" s="15">
        <v>150</v>
      </c>
      <c r="H71" s="15">
        <v>150</v>
      </c>
      <c r="I71" s="15">
        <v>150</v>
      </c>
      <c r="J71" s="15">
        <v>150</v>
      </c>
      <c r="K71" s="15">
        <v>150</v>
      </c>
      <c r="L71" s="15">
        <v>150</v>
      </c>
      <c r="M71" s="15">
        <v>150</v>
      </c>
      <c r="N71" s="15">
        <v>150</v>
      </c>
      <c r="O71" s="15">
        <v>150</v>
      </c>
      <c r="P71" s="5">
        <f t="shared" si="3"/>
        <v>1800</v>
      </c>
      <c r="Q71" s="5">
        <v>150</v>
      </c>
      <c r="R71">
        <f t="shared" si="4"/>
        <v>1800</v>
      </c>
      <c r="S71">
        <f t="shared" si="5"/>
        <v>0</v>
      </c>
    </row>
    <row r="72" spans="1:19">
      <c r="A72" s="32" t="s">
        <v>23</v>
      </c>
      <c r="B72" s="1">
        <v>62</v>
      </c>
      <c r="C72" s="36" t="s">
        <v>91</v>
      </c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5">
        <f t="shared" si="3"/>
        <v>0</v>
      </c>
      <c r="Q72" s="5">
        <v>150</v>
      </c>
      <c r="R72">
        <f t="shared" si="4"/>
        <v>1800</v>
      </c>
      <c r="S72">
        <f t="shared" si="5"/>
        <v>1800</v>
      </c>
    </row>
    <row r="73" spans="1:19">
      <c r="A73" s="32"/>
      <c r="B73" s="1">
        <v>63</v>
      </c>
      <c r="C73" s="36" t="s">
        <v>92</v>
      </c>
      <c r="D73" s="15">
        <v>150</v>
      </c>
      <c r="E73" s="15">
        <v>150</v>
      </c>
      <c r="F73" s="15">
        <v>150</v>
      </c>
      <c r="G73" s="15">
        <v>150</v>
      </c>
      <c r="H73" s="15">
        <v>150</v>
      </c>
      <c r="I73" s="15">
        <v>150</v>
      </c>
      <c r="J73" s="15">
        <v>150</v>
      </c>
      <c r="K73" s="15">
        <v>150</v>
      </c>
      <c r="L73" s="15">
        <v>150</v>
      </c>
      <c r="M73" s="15">
        <v>150</v>
      </c>
      <c r="N73" s="15">
        <v>150</v>
      </c>
      <c r="O73" s="15">
        <v>150</v>
      </c>
      <c r="P73" s="5">
        <f t="shared" si="3"/>
        <v>1800</v>
      </c>
      <c r="Q73" s="5">
        <v>150</v>
      </c>
      <c r="R73">
        <f t="shared" si="4"/>
        <v>1800</v>
      </c>
      <c r="S73">
        <f t="shared" si="5"/>
        <v>0</v>
      </c>
    </row>
    <row r="74" spans="1:19">
      <c r="A74" s="32"/>
      <c r="B74" s="1">
        <v>64</v>
      </c>
      <c r="C74" s="36" t="s">
        <v>93</v>
      </c>
      <c r="D74" s="15">
        <v>150</v>
      </c>
      <c r="E74" s="15">
        <v>150</v>
      </c>
      <c r="F74" s="15">
        <v>150</v>
      </c>
      <c r="G74" s="15">
        <v>150</v>
      </c>
      <c r="H74" s="15">
        <v>150</v>
      </c>
      <c r="I74" s="15">
        <v>150</v>
      </c>
      <c r="J74" s="15">
        <v>150</v>
      </c>
      <c r="K74" s="15">
        <v>150</v>
      </c>
      <c r="L74" s="15">
        <v>150</v>
      </c>
      <c r="M74" s="15">
        <v>150</v>
      </c>
      <c r="N74" s="15">
        <v>150</v>
      </c>
      <c r="O74" s="15">
        <v>150</v>
      </c>
      <c r="P74" s="5">
        <f t="shared" si="3"/>
        <v>1800</v>
      </c>
      <c r="Q74" s="5">
        <v>150</v>
      </c>
      <c r="R74">
        <f t="shared" si="4"/>
        <v>1800</v>
      </c>
      <c r="S74">
        <f t="shared" si="5"/>
        <v>0</v>
      </c>
    </row>
    <row r="75" spans="1:19">
      <c r="A75" s="32" t="s">
        <v>23</v>
      </c>
      <c r="B75" s="1">
        <v>65</v>
      </c>
      <c r="C75" s="36" t="s">
        <v>94</v>
      </c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5">
        <f t="shared" si="3"/>
        <v>0</v>
      </c>
      <c r="Q75" s="5">
        <v>180</v>
      </c>
      <c r="R75">
        <f t="shared" si="4"/>
        <v>2160</v>
      </c>
      <c r="S75">
        <f t="shared" si="5"/>
        <v>2160</v>
      </c>
    </row>
    <row r="76" spans="1:19">
      <c r="A76" s="32" t="s">
        <v>21</v>
      </c>
      <c r="B76" s="1">
        <v>66</v>
      </c>
      <c r="C76" s="36" t="s">
        <v>95</v>
      </c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5">
        <f t="shared" si="3"/>
        <v>0</v>
      </c>
      <c r="Q76" s="5"/>
      <c r="R76">
        <f t="shared" si="4"/>
        <v>0</v>
      </c>
      <c r="S76">
        <f t="shared" si="5"/>
        <v>0</v>
      </c>
    </row>
    <row r="77" spans="1:19">
      <c r="A77" s="31"/>
      <c r="B77" s="1">
        <v>67</v>
      </c>
      <c r="C77" s="36" t="s">
        <v>96</v>
      </c>
      <c r="D77" s="15">
        <v>150</v>
      </c>
      <c r="E77" s="15">
        <v>150</v>
      </c>
      <c r="F77" s="15">
        <v>150</v>
      </c>
      <c r="G77" s="15">
        <v>150</v>
      </c>
      <c r="H77" s="15">
        <v>150</v>
      </c>
      <c r="I77" s="15">
        <v>150</v>
      </c>
      <c r="J77" s="15">
        <v>150</v>
      </c>
      <c r="K77" s="15">
        <v>150</v>
      </c>
      <c r="L77" s="15">
        <v>150</v>
      </c>
      <c r="M77" s="15">
        <v>150</v>
      </c>
      <c r="N77" s="15">
        <v>150</v>
      </c>
      <c r="O77" s="15">
        <v>150</v>
      </c>
      <c r="P77" s="5">
        <f t="shared" si="3"/>
        <v>1800</v>
      </c>
      <c r="Q77" s="5">
        <v>150</v>
      </c>
      <c r="R77">
        <f t="shared" si="4"/>
        <v>1800</v>
      </c>
      <c r="S77">
        <f t="shared" si="5"/>
        <v>0</v>
      </c>
    </row>
    <row r="78" spans="1:19">
      <c r="A78" s="1"/>
      <c r="B78" s="1">
        <v>68</v>
      </c>
      <c r="C78" s="36" t="s">
        <v>97</v>
      </c>
      <c r="D78" s="15">
        <v>150</v>
      </c>
      <c r="E78" s="15">
        <v>150</v>
      </c>
      <c r="F78" s="15">
        <v>150</v>
      </c>
      <c r="G78" s="15">
        <v>150</v>
      </c>
      <c r="H78" s="15">
        <v>150</v>
      </c>
      <c r="I78" s="15">
        <v>150</v>
      </c>
      <c r="J78" s="15">
        <v>150</v>
      </c>
      <c r="K78" s="15">
        <v>150</v>
      </c>
      <c r="L78" s="15">
        <v>150</v>
      </c>
      <c r="M78" s="15">
        <v>150</v>
      </c>
      <c r="N78" s="15">
        <v>150</v>
      </c>
      <c r="O78" s="15">
        <v>150</v>
      </c>
      <c r="P78" s="5">
        <f t="shared" si="3"/>
        <v>1800</v>
      </c>
      <c r="Q78" s="5">
        <v>150</v>
      </c>
      <c r="R78">
        <f t="shared" si="4"/>
        <v>1800</v>
      </c>
      <c r="S78">
        <f t="shared" si="5"/>
        <v>0</v>
      </c>
    </row>
    <row r="79" spans="1:19">
      <c r="A79" s="1"/>
      <c r="B79" s="1">
        <v>69</v>
      </c>
      <c r="C79" s="36" t="s">
        <v>98</v>
      </c>
      <c r="D79" s="15">
        <v>180</v>
      </c>
      <c r="E79" s="15">
        <v>180</v>
      </c>
      <c r="F79" s="15">
        <v>180</v>
      </c>
      <c r="G79" s="15">
        <v>180</v>
      </c>
      <c r="H79" s="15">
        <v>180</v>
      </c>
      <c r="I79" s="15">
        <v>180</v>
      </c>
      <c r="J79" s="15">
        <v>180</v>
      </c>
      <c r="K79" s="15">
        <v>180</v>
      </c>
      <c r="L79" s="15">
        <v>180</v>
      </c>
      <c r="M79" s="15">
        <v>180</v>
      </c>
      <c r="N79" s="15">
        <v>180</v>
      </c>
      <c r="O79" s="15">
        <v>180</v>
      </c>
      <c r="P79" s="5">
        <f t="shared" si="3"/>
        <v>2160</v>
      </c>
      <c r="Q79" s="5">
        <v>180</v>
      </c>
      <c r="R79">
        <f t="shared" si="4"/>
        <v>2160</v>
      </c>
      <c r="S79">
        <f t="shared" si="5"/>
        <v>0</v>
      </c>
    </row>
    <row r="80" spans="1:19">
      <c r="A80" s="1"/>
      <c r="B80" s="1">
        <v>70</v>
      </c>
      <c r="C80" s="36" t="s">
        <v>99</v>
      </c>
      <c r="D80" s="15">
        <v>150</v>
      </c>
      <c r="E80" s="15">
        <v>150</v>
      </c>
      <c r="F80" s="15">
        <v>150</v>
      </c>
      <c r="G80" s="15">
        <v>150</v>
      </c>
      <c r="H80" s="15">
        <v>150</v>
      </c>
      <c r="I80" s="15">
        <v>150</v>
      </c>
      <c r="J80" s="15">
        <v>150</v>
      </c>
      <c r="K80" s="15">
        <v>150</v>
      </c>
      <c r="L80" s="15">
        <v>150</v>
      </c>
      <c r="M80" s="15">
        <v>150</v>
      </c>
      <c r="N80" s="15">
        <v>150</v>
      </c>
      <c r="O80" s="15">
        <v>150</v>
      </c>
      <c r="P80" s="5">
        <f t="shared" si="3"/>
        <v>1800</v>
      </c>
      <c r="Q80" s="5">
        <v>150</v>
      </c>
      <c r="R80">
        <f>Q80*12</f>
        <v>1800</v>
      </c>
      <c r="S80">
        <f>(12*Q80)-P80</f>
        <v>0</v>
      </c>
    </row>
    <row r="81" spans="1:19">
      <c r="A81" s="1"/>
      <c r="B81" s="1">
        <v>71</v>
      </c>
      <c r="C81" s="36" t="s">
        <v>100</v>
      </c>
      <c r="D81" s="15">
        <v>180</v>
      </c>
      <c r="E81" s="15">
        <v>180</v>
      </c>
      <c r="F81" s="15">
        <v>180</v>
      </c>
      <c r="G81" s="15">
        <v>180</v>
      </c>
      <c r="H81" s="15">
        <v>180</v>
      </c>
      <c r="I81" s="15">
        <v>180</v>
      </c>
      <c r="J81" s="15">
        <v>180</v>
      </c>
      <c r="K81" s="15">
        <v>180</v>
      </c>
      <c r="L81" s="15">
        <v>180</v>
      </c>
      <c r="M81" s="15">
        <v>180</v>
      </c>
      <c r="N81" s="15">
        <v>180</v>
      </c>
      <c r="O81" s="15">
        <v>180</v>
      </c>
      <c r="P81" s="5">
        <f>SUM(D81:O81)</f>
        <v>2160</v>
      </c>
      <c r="Q81" s="5">
        <v>180</v>
      </c>
      <c r="R81">
        <f>Q81*12</f>
        <v>2160</v>
      </c>
      <c r="S81">
        <v>0</v>
      </c>
    </row>
    <row r="82" spans="1:19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5"/>
    </row>
    <row r="83" spans="1:19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5"/>
    </row>
    <row r="84" spans="1:19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S84">
        <f>(12*Q84)-P84</f>
        <v>0</v>
      </c>
    </row>
    <row r="85" spans="1:19">
      <c r="A85" s="1"/>
      <c r="B85" s="1"/>
      <c r="C85" s="6" t="s">
        <v>101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22"/>
      <c r="Q85" s="15"/>
      <c r="R85">
        <f>SUM(R3:R81)</f>
        <v>116370</v>
      </c>
      <c r="S85" s="27">
        <f>SUM(S3:S84)</f>
        <v>32480</v>
      </c>
    </row>
    <row r="86" spans="1:19">
      <c r="C86" s="7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3E374-0960-4365-881F-C369B6F9DA93}">
  <sheetPr>
    <pageSetUpPr fitToPage="1"/>
  </sheetPr>
  <dimension ref="A1:T88"/>
  <sheetViews>
    <sheetView topLeftCell="A49" workbookViewId="0">
      <selection activeCell="S74" sqref="S74"/>
    </sheetView>
  </sheetViews>
  <sheetFormatPr defaultRowHeight="14.45"/>
  <cols>
    <col min="2" max="2" width="3.85546875" customWidth="1"/>
    <col min="3" max="3" width="20" customWidth="1"/>
    <col min="4" max="4" width="10.28515625" customWidth="1"/>
    <col min="5" max="5" width="9.85546875" customWidth="1"/>
    <col min="6" max="6" width="10" customWidth="1"/>
    <col min="7" max="7" width="10.42578125" customWidth="1"/>
    <col min="8" max="8" width="10" customWidth="1"/>
    <col min="9" max="9" width="9.5703125" customWidth="1"/>
    <col min="10" max="10" width="9.7109375" customWidth="1"/>
    <col min="11" max="11" width="9.85546875" customWidth="1"/>
    <col min="12" max="12" width="9.7109375" customWidth="1"/>
    <col min="13" max="13" width="9.140625" customWidth="1"/>
    <col min="14" max="14" width="9.5703125" customWidth="1"/>
    <col min="15" max="15" width="10.42578125" customWidth="1"/>
    <col min="16" max="16" width="11.85546875" customWidth="1"/>
    <col min="17" max="17" width="12" customWidth="1"/>
    <col min="18" max="18" width="11.85546875" bestFit="1" customWidth="1"/>
    <col min="19" max="19" width="11.42578125" bestFit="1" customWidth="1"/>
    <col min="20" max="20" width="29" customWidth="1"/>
  </cols>
  <sheetData>
    <row r="1" spans="1:20">
      <c r="B1" s="9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20" ht="63.6" customHeight="1">
      <c r="A2" s="30" t="s">
        <v>1</v>
      </c>
      <c r="B2" s="6" t="s">
        <v>2</v>
      </c>
      <c r="C2" s="10" t="s">
        <v>3</v>
      </c>
      <c r="D2" s="39" t="s">
        <v>4</v>
      </c>
      <c r="E2" s="39" t="s">
        <v>5</v>
      </c>
      <c r="F2" s="39" t="s">
        <v>6</v>
      </c>
      <c r="G2" s="39" t="s">
        <v>7</v>
      </c>
      <c r="H2" s="39" t="s">
        <v>8</v>
      </c>
      <c r="I2" s="39" t="s">
        <v>9</v>
      </c>
      <c r="J2" s="39" t="s">
        <v>10</v>
      </c>
      <c r="K2" s="39" t="s">
        <v>11</v>
      </c>
      <c r="L2" s="39" t="s">
        <v>12</v>
      </c>
      <c r="M2" s="39" t="s">
        <v>13</v>
      </c>
      <c r="N2" s="39" t="s">
        <v>14</v>
      </c>
      <c r="O2" s="39" t="s">
        <v>15</v>
      </c>
      <c r="P2" s="40" t="s">
        <v>16</v>
      </c>
      <c r="Q2" s="40" t="s">
        <v>17</v>
      </c>
      <c r="R2" s="40" t="s">
        <v>18</v>
      </c>
      <c r="S2" s="50" t="s">
        <v>19</v>
      </c>
      <c r="T2" s="11" t="s">
        <v>102</v>
      </c>
    </row>
    <row r="3" spans="1:20">
      <c r="A3" s="32"/>
      <c r="B3" s="1">
        <v>1</v>
      </c>
      <c r="C3" s="53" t="s">
        <v>20</v>
      </c>
      <c r="D3" s="41">
        <v>150</v>
      </c>
      <c r="E3" s="41">
        <v>150</v>
      </c>
      <c r="F3" s="41">
        <v>150</v>
      </c>
      <c r="G3" s="41">
        <v>150</v>
      </c>
      <c r="H3" s="41">
        <v>150</v>
      </c>
      <c r="I3" s="41">
        <v>150</v>
      </c>
      <c r="J3" s="41">
        <v>150</v>
      </c>
      <c r="K3" s="41">
        <v>150</v>
      </c>
      <c r="L3" s="41">
        <v>150</v>
      </c>
      <c r="M3" s="41">
        <v>150</v>
      </c>
      <c r="N3" s="41">
        <v>150</v>
      </c>
      <c r="O3" s="41">
        <v>150</v>
      </c>
      <c r="P3" s="42">
        <f>SUM(D3:O3)</f>
        <v>1800</v>
      </c>
      <c r="Q3" s="42">
        <v>150</v>
      </c>
      <c r="R3" s="41">
        <f>Q3*12</f>
        <v>1800</v>
      </c>
      <c r="S3" s="41">
        <f>(12*Q3)-P3</f>
        <v>0</v>
      </c>
      <c r="T3" s="1"/>
    </row>
    <row r="4" spans="1:20">
      <c r="A4" s="32" t="s">
        <v>21</v>
      </c>
      <c r="B4" s="1">
        <v>2</v>
      </c>
      <c r="C4" s="53" t="s">
        <v>22</v>
      </c>
      <c r="D4" s="41">
        <v>150</v>
      </c>
      <c r="E4" s="41">
        <v>150</v>
      </c>
      <c r="F4" s="41">
        <v>150</v>
      </c>
      <c r="G4" s="41">
        <v>150</v>
      </c>
      <c r="H4" s="41">
        <v>150</v>
      </c>
      <c r="I4" s="41">
        <v>150</v>
      </c>
      <c r="J4" s="41">
        <v>150</v>
      </c>
      <c r="K4" s="41">
        <v>150</v>
      </c>
      <c r="L4" s="41">
        <v>150</v>
      </c>
      <c r="M4" s="41">
        <v>150</v>
      </c>
      <c r="N4" s="41">
        <v>150</v>
      </c>
      <c r="O4" s="41">
        <v>150</v>
      </c>
      <c r="P4" s="42">
        <f t="shared" ref="P4:P69" si="0">SUM(D4:O4)</f>
        <v>1800</v>
      </c>
      <c r="Q4" s="42">
        <v>150</v>
      </c>
      <c r="R4" s="41">
        <f t="shared" ref="R4:R69" si="1">Q4*12</f>
        <v>1800</v>
      </c>
      <c r="S4" s="41">
        <v>0</v>
      </c>
      <c r="T4" s="1"/>
    </row>
    <row r="5" spans="1:20">
      <c r="A5" s="32" t="s">
        <v>23</v>
      </c>
      <c r="B5" s="1">
        <v>3</v>
      </c>
      <c r="C5" s="53" t="s">
        <v>24</v>
      </c>
      <c r="D5" s="41">
        <v>150</v>
      </c>
      <c r="E5" s="41">
        <v>150</v>
      </c>
      <c r="F5" s="41">
        <v>150</v>
      </c>
      <c r="G5" s="41">
        <v>150</v>
      </c>
      <c r="H5" s="41">
        <v>150</v>
      </c>
      <c r="I5" s="41">
        <v>150</v>
      </c>
      <c r="J5" s="41">
        <v>150</v>
      </c>
      <c r="K5" s="41">
        <v>150</v>
      </c>
      <c r="L5" s="41">
        <v>150</v>
      </c>
      <c r="M5" s="41">
        <v>150</v>
      </c>
      <c r="N5" s="41">
        <v>150</v>
      </c>
      <c r="O5" s="41">
        <v>150</v>
      </c>
      <c r="P5" s="42">
        <f t="shared" si="0"/>
        <v>1800</v>
      </c>
      <c r="Q5" s="42">
        <v>150</v>
      </c>
      <c r="R5" s="41">
        <f t="shared" si="1"/>
        <v>1800</v>
      </c>
      <c r="S5" s="41">
        <f t="shared" ref="S5:S69" si="2">(12*Q5)-P5</f>
        <v>0</v>
      </c>
      <c r="T5" s="1"/>
    </row>
    <row r="6" spans="1:20">
      <c r="A6" s="32"/>
      <c r="B6" s="1">
        <v>4</v>
      </c>
      <c r="C6" s="53" t="s">
        <v>25</v>
      </c>
      <c r="D6" s="41">
        <v>150</v>
      </c>
      <c r="E6" s="41">
        <v>150</v>
      </c>
      <c r="F6" s="41">
        <v>150</v>
      </c>
      <c r="G6" s="41">
        <v>150</v>
      </c>
      <c r="H6" s="41">
        <v>150</v>
      </c>
      <c r="I6" s="41">
        <v>150</v>
      </c>
      <c r="J6" s="41">
        <v>150</v>
      </c>
      <c r="K6" s="41">
        <v>150</v>
      </c>
      <c r="L6" s="41">
        <v>150</v>
      </c>
      <c r="M6" s="41">
        <v>150</v>
      </c>
      <c r="N6" s="41">
        <v>150</v>
      </c>
      <c r="O6" s="41">
        <v>150</v>
      </c>
      <c r="P6" s="42">
        <f t="shared" si="0"/>
        <v>1800</v>
      </c>
      <c r="Q6" s="42">
        <v>150</v>
      </c>
      <c r="R6" s="41">
        <f t="shared" si="1"/>
        <v>1800</v>
      </c>
      <c r="S6" s="41">
        <f t="shared" si="2"/>
        <v>0</v>
      </c>
      <c r="T6" s="1"/>
    </row>
    <row r="7" spans="1:20">
      <c r="A7" s="32" t="s">
        <v>23</v>
      </c>
      <c r="B7" s="1">
        <v>5</v>
      </c>
      <c r="C7" s="53" t="s">
        <v>26</v>
      </c>
      <c r="D7" s="66"/>
      <c r="E7" s="66"/>
      <c r="F7" s="66"/>
      <c r="G7" s="66"/>
      <c r="H7" s="66"/>
      <c r="I7" s="66"/>
      <c r="J7" s="66"/>
      <c r="K7" s="66"/>
      <c r="L7" s="41"/>
      <c r="M7" s="41"/>
      <c r="N7" s="41"/>
      <c r="O7" s="41"/>
      <c r="P7" s="42">
        <f t="shared" si="0"/>
        <v>0</v>
      </c>
      <c r="Q7" s="42">
        <v>150</v>
      </c>
      <c r="R7" s="41">
        <f t="shared" si="1"/>
        <v>1800</v>
      </c>
      <c r="S7" s="41">
        <f t="shared" si="2"/>
        <v>1800</v>
      </c>
      <c r="T7" s="1" t="s">
        <v>103</v>
      </c>
    </row>
    <row r="8" spans="1:20">
      <c r="A8" s="32" t="s">
        <v>23</v>
      </c>
      <c r="B8" s="1">
        <v>6</v>
      </c>
      <c r="C8" s="53" t="s">
        <v>27</v>
      </c>
      <c r="D8" s="45">
        <v>150</v>
      </c>
      <c r="E8" s="45">
        <v>150</v>
      </c>
      <c r="F8" s="45">
        <v>150</v>
      </c>
      <c r="G8" s="45">
        <v>150</v>
      </c>
      <c r="H8" s="45">
        <v>150</v>
      </c>
      <c r="I8" s="45">
        <v>150</v>
      </c>
      <c r="J8" s="45">
        <v>150</v>
      </c>
      <c r="K8" s="45">
        <v>150</v>
      </c>
      <c r="L8" s="45">
        <v>150</v>
      </c>
      <c r="M8" s="41">
        <v>150</v>
      </c>
      <c r="N8" s="41">
        <v>150</v>
      </c>
      <c r="O8" s="41">
        <v>150</v>
      </c>
      <c r="P8" s="42">
        <f t="shared" si="0"/>
        <v>1800</v>
      </c>
      <c r="Q8" s="42">
        <v>150</v>
      </c>
      <c r="R8" s="41">
        <f t="shared" si="1"/>
        <v>1800</v>
      </c>
      <c r="S8" s="41">
        <f t="shared" si="2"/>
        <v>0</v>
      </c>
      <c r="T8" s="1"/>
    </row>
    <row r="9" spans="1:20">
      <c r="A9" s="32"/>
      <c r="B9" s="1">
        <v>7</v>
      </c>
      <c r="C9" s="53" t="s">
        <v>28</v>
      </c>
      <c r="D9" s="41">
        <v>150</v>
      </c>
      <c r="E9" s="41">
        <v>150</v>
      </c>
      <c r="F9" s="41">
        <v>150</v>
      </c>
      <c r="G9" s="41">
        <v>150</v>
      </c>
      <c r="H9" s="41">
        <v>150</v>
      </c>
      <c r="I9" s="41">
        <v>150</v>
      </c>
      <c r="J9" s="41">
        <v>150</v>
      </c>
      <c r="K9" s="41">
        <v>150</v>
      </c>
      <c r="L9" s="41">
        <v>150</v>
      </c>
      <c r="M9" s="41">
        <v>150</v>
      </c>
      <c r="N9" s="41">
        <v>150</v>
      </c>
      <c r="O9" s="41">
        <v>150</v>
      </c>
      <c r="P9" s="42">
        <f t="shared" si="0"/>
        <v>1800</v>
      </c>
      <c r="Q9" s="42">
        <v>150</v>
      </c>
      <c r="R9" s="41">
        <f t="shared" si="1"/>
        <v>1800</v>
      </c>
      <c r="S9" s="41">
        <f t="shared" si="2"/>
        <v>0</v>
      </c>
      <c r="T9" s="1"/>
    </row>
    <row r="10" spans="1:20">
      <c r="A10" s="32"/>
      <c r="B10" s="1">
        <v>8</v>
      </c>
      <c r="C10" s="53" t="s">
        <v>29</v>
      </c>
      <c r="D10" s="41">
        <v>150</v>
      </c>
      <c r="E10" s="41">
        <v>150</v>
      </c>
      <c r="F10" s="41">
        <v>150</v>
      </c>
      <c r="G10" s="41">
        <v>150</v>
      </c>
      <c r="H10" s="41">
        <v>150</v>
      </c>
      <c r="I10" s="41">
        <v>150</v>
      </c>
      <c r="J10" s="41">
        <v>150</v>
      </c>
      <c r="K10" s="41">
        <v>150</v>
      </c>
      <c r="L10" s="41">
        <v>150</v>
      </c>
      <c r="M10" s="41">
        <v>150</v>
      </c>
      <c r="N10" s="41">
        <v>150</v>
      </c>
      <c r="O10" s="41">
        <v>150</v>
      </c>
      <c r="P10" s="42">
        <f t="shared" si="0"/>
        <v>1800</v>
      </c>
      <c r="Q10" s="42">
        <v>150</v>
      </c>
      <c r="R10" s="41">
        <f t="shared" si="1"/>
        <v>1800</v>
      </c>
      <c r="S10" s="41">
        <f t="shared" si="2"/>
        <v>0</v>
      </c>
      <c r="T10" s="1"/>
    </row>
    <row r="11" spans="1:20">
      <c r="A11" s="32"/>
      <c r="B11" s="1">
        <v>9</v>
      </c>
      <c r="C11" s="53" t="s">
        <v>30</v>
      </c>
      <c r="D11" s="41">
        <v>150</v>
      </c>
      <c r="E11" s="41">
        <v>150</v>
      </c>
      <c r="F11" s="41">
        <v>150</v>
      </c>
      <c r="G11" s="41">
        <v>150</v>
      </c>
      <c r="H11" s="41">
        <v>150</v>
      </c>
      <c r="I11" s="41">
        <v>150</v>
      </c>
      <c r="J11" s="41">
        <v>150</v>
      </c>
      <c r="K11" s="41">
        <v>150</v>
      </c>
      <c r="L11" s="41">
        <v>150</v>
      </c>
      <c r="M11" s="41">
        <v>150</v>
      </c>
      <c r="N11" s="41">
        <v>150</v>
      </c>
      <c r="O11" s="41">
        <v>150</v>
      </c>
      <c r="P11" s="42">
        <f t="shared" si="0"/>
        <v>1800</v>
      </c>
      <c r="Q11" s="42">
        <v>150</v>
      </c>
      <c r="R11" s="41">
        <f t="shared" si="1"/>
        <v>1800</v>
      </c>
      <c r="S11" s="41">
        <f t="shared" si="2"/>
        <v>0</v>
      </c>
      <c r="T11" s="1"/>
    </row>
    <row r="12" spans="1:20">
      <c r="A12" s="32"/>
      <c r="B12" s="1">
        <v>10</v>
      </c>
      <c r="C12" s="53" t="s">
        <v>31</v>
      </c>
      <c r="D12" s="41">
        <v>150</v>
      </c>
      <c r="E12" s="41">
        <v>150</v>
      </c>
      <c r="F12" s="41">
        <v>150</v>
      </c>
      <c r="G12" s="41">
        <v>150</v>
      </c>
      <c r="H12" s="41">
        <v>150</v>
      </c>
      <c r="I12" s="41">
        <v>150</v>
      </c>
      <c r="J12" s="41">
        <v>150</v>
      </c>
      <c r="K12" s="41">
        <v>150</v>
      </c>
      <c r="L12" s="41">
        <v>150</v>
      </c>
      <c r="M12" s="41">
        <v>150</v>
      </c>
      <c r="N12" s="41">
        <v>150</v>
      </c>
      <c r="O12" s="41">
        <v>150</v>
      </c>
      <c r="P12" s="42">
        <f t="shared" si="0"/>
        <v>1800</v>
      </c>
      <c r="Q12" s="42">
        <v>150</v>
      </c>
      <c r="R12" s="41">
        <f t="shared" si="1"/>
        <v>1800</v>
      </c>
      <c r="S12" s="41">
        <f t="shared" si="2"/>
        <v>0</v>
      </c>
      <c r="T12" s="1"/>
    </row>
    <row r="13" spans="1:20">
      <c r="A13" s="32" t="s">
        <v>23</v>
      </c>
      <c r="B13" s="1">
        <v>11</v>
      </c>
      <c r="C13" s="53" t="s">
        <v>32</v>
      </c>
      <c r="D13" s="41">
        <v>150</v>
      </c>
      <c r="E13" s="41">
        <v>150</v>
      </c>
      <c r="F13" s="41">
        <v>150</v>
      </c>
      <c r="G13" s="41">
        <v>150</v>
      </c>
      <c r="H13" s="41">
        <v>150</v>
      </c>
      <c r="I13" s="41">
        <v>150</v>
      </c>
      <c r="J13" s="41">
        <v>150</v>
      </c>
      <c r="K13" s="41">
        <v>150</v>
      </c>
      <c r="L13" s="41">
        <v>150</v>
      </c>
      <c r="M13" s="41">
        <v>150</v>
      </c>
      <c r="N13" s="41">
        <v>150</v>
      </c>
      <c r="O13" s="41">
        <v>150</v>
      </c>
      <c r="P13" s="42">
        <f t="shared" si="0"/>
        <v>1800</v>
      </c>
      <c r="Q13" s="42">
        <v>150</v>
      </c>
      <c r="R13" s="41">
        <f t="shared" si="1"/>
        <v>1800</v>
      </c>
      <c r="S13" s="41">
        <f t="shared" si="2"/>
        <v>0</v>
      </c>
      <c r="T13" s="1"/>
    </row>
    <row r="14" spans="1:20">
      <c r="A14" s="32"/>
      <c r="B14" s="1">
        <v>12</v>
      </c>
      <c r="C14" s="53" t="s">
        <v>33</v>
      </c>
      <c r="D14" s="45">
        <v>150</v>
      </c>
      <c r="E14" s="45">
        <v>150</v>
      </c>
      <c r="F14" s="45">
        <v>150</v>
      </c>
      <c r="G14" s="45">
        <v>150</v>
      </c>
      <c r="H14" s="45">
        <v>150</v>
      </c>
      <c r="I14" s="45">
        <v>150</v>
      </c>
      <c r="J14" s="45">
        <v>150</v>
      </c>
      <c r="K14" s="45">
        <v>150</v>
      </c>
      <c r="L14" s="45">
        <v>150</v>
      </c>
      <c r="M14" s="45">
        <v>150</v>
      </c>
      <c r="N14" s="45">
        <v>150</v>
      </c>
      <c r="O14" s="45">
        <v>150</v>
      </c>
      <c r="P14" s="42">
        <f t="shared" si="0"/>
        <v>1800</v>
      </c>
      <c r="Q14" s="46">
        <v>150</v>
      </c>
      <c r="R14" s="41">
        <f t="shared" si="1"/>
        <v>1800</v>
      </c>
      <c r="S14" s="41">
        <f t="shared" si="2"/>
        <v>0</v>
      </c>
      <c r="T14" s="1"/>
    </row>
    <row r="15" spans="1:20">
      <c r="A15" s="32"/>
      <c r="B15" s="1"/>
      <c r="C15" s="54" t="s">
        <v>34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2">
        <f t="shared" si="0"/>
        <v>0</v>
      </c>
      <c r="Q15" s="46">
        <v>0</v>
      </c>
      <c r="R15" s="41">
        <f t="shared" si="1"/>
        <v>0</v>
      </c>
      <c r="S15" s="41">
        <f t="shared" si="2"/>
        <v>0</v>
      </c>
      <c r="T15" s="1"/>
    </row>
    <row r="16" spans="1:20">
      <c r="A16" s="32"/>
      <c r="B16" s="1"/>
      <c r="C16" s="53" t="s">
        <v>35</v>
      </c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2">
        <f t="shared" si="0"/>
        <v>0</v>
      </c>
      <c r="Q16" s="46">
        <v>0</v>
      </c>
      <c r="R16" s="41">
        <f t="shared" si="1"/>
        <v>0</v>
      </c>
      <c r="S16" s="41">
        <f t="shared" si="2"/>
        <v>0</v>
      </c>
      <c r="T16" s="1"/>
    </row>
    <row r="17" spans="1:20">
      <c r="A17" s="32" t="s">
        <v>23</v>
      </c>
      <c r="B17" s="1">
        <v>13</v>
      </c>
      <c r="C17" s="53" t="s">
        <v>36</v>
      </c>
      <c r="D17" s="41">
        <v>150</v>
      </c>
      <c r="E17" s="41">
        <v>150</v>
      </c>
      <c r="F17" s="41">
        <v>150</v>
      </c>
      <c r="G17" s="41">
        <v>150</v>
      </c>
      <c r="H17" s="41">
        <v>150</v>
      </c>
      <c r="I17" s="41">
        <v>150</v>
      </c>
      <c r="J17" s="41">
        <v>150</v>
      </c>
      <c r="K17" s="41">
        <v>150</v>
      </c>
      <c r="L17" s="41">
        <v>150</v>
      </c>
      <c r="M17" s="41">
        <v>150</v>
      </c>
      <c r="N17" s="41">
        <v>150</v>
      </c>
      <c r="O17" s="41">
        <v>150</v>
      </c>
      <c r="P17" s="42">
        <f t="shared" si="0"/>
        <v>1800</v>
      </c>
      <c r="Q17" s="42">
        <v>150</v>
      </c>
      <c r="R17" s="41">
        <f t="shared" si="1"/>
        <v>1800</v>
      </c>
      <c r="S17" s="41">
        <f t="shared" si="2"/>
        <v>0</v>
      </c>
      <c r="T17" s="1"/>
    </row>
    <row r="18" spans="1:20">
      <c r="A18" s="32"/>
      <c r="B18" s="1">
        <v>14</v>
      </c>
      <c r="C18" s="53" t="s">
        <v>37</v>
      </c>
      <c r="D18" s="41">
        <v>150</v>
      </c>
      <c r="E18" s="41">
        <v>150</v>
      </c>
      <c r="F18" s="41">
        <v>150</v>
      </c>
      <c r="G18" s="41">
        <v>150</v>
      </c>
      <c r="H18" s="41">
        <v>150</v>
      </c>
      <c r="I18" s="41">
        <v>150</v>
      </c>
      <c r="J18" s="41">
        <v>150</v>
      </c>
      <c r="K18" s="41">
        <v>150</v>
      </c>
      <c r="L18" s="41">
        <v>150</v>
      </c>
      <c r="M18" s="41">
        <v>150</v>
      </c>
      <c r="N18" s="41">
        <v>150</v>
      </c>
      <c r="O18" s="41">
        <v>150</v>
      </c>
      <c r="P18" s="42">
        <f t="shared" si="0"/>
        <v>1800</v>
      </c>
      <c r="Q18" s="42">
        <v>150</v>
      </c>
      <c r="R18" s="41">
        <f t="shared" si="1"/>
        <v>1800</v>
      </c>
      <c r="S18" s="41">
        <f t="shared" si="2"/>
        <v>0</v>
      </c>
      <c r="T18" s="1"/>
    </row>
    <row r="19" spans="1:20">
      <c r="A19" s="32"/>
      <c r="B19" s="1">
        <v>15</v>
      </c>
      <c r="C19" s="53" t="s">
        <v>38</v>
      </c>
      <c r="D19" s="41">
        <v>180</v>
      </c>
      <c r="E19" s="41">
        <v>180</v>
      </c>
      <c r="F19" s="41">
        <v>180</v>
      </c>
      <c r="G19" s="41">
        <v>180</v>
      </c>
      <c r="H19" s="41">
        <v>180</v>
      </c>
      <c r="I19" s="41">
        <v>180</v>
      </c>
      <c r="J19" s="41">
        <v>180</v>
      </c>
      <c r="K19" s="41">
        <v>180</v>
      </c>
      <c r="L19" s="41">
        <v>180</v>
      </c>
      <c r="M19" s="41">
        <v>180</v>
      </c>
      <c r="N19" s="41">
        <v>180</v>
      </c>
      <c r="O19" s="41">
        <v>180</v>
      </c>
      <c r="P19" s="42">
        <f t="shared" si="0"/>
        <v>2160</v>
      </c>
      <c r="Q19" s="42">
        <v>180</v>
      </c>
      <c r="R19" s="41">
        <f t="shared" si="1"/>
        <v>2160</v>
      </c>
      <c r="S19" s="41">
        <f t="shared" si="2"/>
        <v>0</v>
      </c>
      <c r="T19" s="1"/>
    </row>
    <row r="20" spans="1:20">
      <c r="A20" s="32" t="s">
        <v>23</v>
      </c>
      <c r="B20" s="1">
        <v>16</v>
      </c>
      <c r="C20" s="53" t="s">
        <v>39</v>
      </c>
      <c r="D20" s="45">
        <v>150</v>
      </c>
      <c r="E20" s="45">
        <v>150</v>
      </c>
      <c r="F20" s="45">
        <v>150</v>
      </c>
      <c r="G20" s="45">
        <v>150</v>
      </c>
      <c r="H20" s="45">
        <v>150</v>
      </c>
      <c r="I20" s="45">
        <v>150</v>
      </c>
      <c r="J20" s="45">
        <v>150</v>
      </c>
      <c r="K20" s="45">
        <v>150</v>
      </c>
      <c r="L20" s="45">
        <v>150</v>
      </c>
      <c r="M20" s="45">
        <v>150</v>
      </c>
      <c r="N20" s="45">
        <v>150</v>
      </c>
      <c r="O20" s="45">
        <v>150</v>
      </c>
      <c r="P20" s="42">
        <f t="shared" si="0"/>
        <v>1800</v>
      </c>
      <c r="Q20" s="42">
        <v>150</v>
      </c>
      <c r="R20" s="41">
        <f t="shared" si="1"/>
        <v>1800</v>
      </c>
      <c r="S20" s="41">
        <f t="shared" si="2"/>
        <v>0</v>
      </c>
      <c r="T20" s="1"/>
    </row>
    <row r="21" spans="1:20">
      <c r="A21" s="32"/>
      <c r="B21" s="1">
        <v>17</v>
      </c>
      <c r="C21" s="53" t="s">
        <v>40</v>
      </c>
      <c r="D21" s="41">
        <v>150</v>
      </c>
      <c r="E21" s="41">
        <v>150</v>
      </c>
      <c r="F21" s="41">
        <v>150</v>
      </c>
      <c r="G21" s="41">
        <v>150</v>
      </c>
      <c r="H21" s="41">
        <v>150</v>
      </c>
      <c r="I21" s="41">
        <v>150</v>
      </c>
      <c r="J21" s="41">
        <v>150</v>
      </c>
      <c r="K21" s="41">
        <v>150</v>
      </c>
      <c r="L21" s="41">
        <v>150</v>
      </c>
      <c r="M21" s="41">
        <v>150</v>
      </c>
      <c r="N21" s="41">
        <v>150</v>
      </c>
      <c r="O21" s="41">
        <v>150</v>
      </c>
      <c r="P21" s="42">
        <f t="shared" si="0"/>
        <v>1800</v>
      </c>
      <c r="Q21" s="42">
        <v>150</v>
      </c>
      <c r="R21" s="41">
        <f t="shared" si="1"/>
        <v>1800</v>
      </c>
      <c r="S21" s="41">
        <f t="shared" si="2"/>
        <v>0</v>
      </c>
      <c r="T21" s="1"/>
    </row>
    <row r="22" spans="1:20">
      <c r="A22" s="32"/>
      <c r="B22" s="1">
        <v>18</v>
      </c>
      <c r="C22" s="53" t="s">
        <v>41</v>
      </c>
      <c r="D22" s="41">
        <v>150</v>
      </c>
      <c r="E22" s="41">
        <v>150</v>
      </c>
      <c r="F22" s="41">
        <v>150</v>
      </c>
      <c r="G22" s="41">
        <v>150</v>
      </c>
      <c r="H22" s="41">
        <v>150</v>
      </c>
      <c r="I22" s="41">
        <v>150</v>
      </c>
      <c r="J22" s="41">
        <v>150</v>
      </c>
      <c r="K22" s="41">
        <v>150</v>
      </c>
      <c r="L22" s="41">
        <v>150</v>
      </c>
      <c r="M22" s="41">
        <v>150</v>
      </c>
      <c r="N22" s="41">
        <v>150</v>
      </c>
      <c r="O22" s="41">
        <v>150</v>
      </c>
      <c r="P22" s="42">
        <f t="shared" si="0"/>
        <v>1800</v>
      </c>
      <c r="Q22" s="42">
        <v>150</v>
      </c>
      <c r="R22" s="41">
        <f t="shared" si="1"/>
        <v>1800</v>
      </c>
      <c r="S22" s="41">
        <f t="shared" si="2"/>
        <v>0</v>
      </c>
      <c r="T22" s="1"/>
    </row>
    <row r="23" spans="1:20">
      <c r="A23" s="32"/>
      <c r="B23" s="1">
        <v>19</v>
      </c>
      <c r="C23" s="53" t="s">
        <v>42</v>
      </c>
      <c r="D23" s="41">
        <v>150</v>
      </c>
      <c r="E23" s="41">
        <v>150</v>
      </c>
      <c r="F23" s="41">
        <v>150</v>
      </c>
      <c r="G23" s="41">
        <v>150</v>
      </c>
      <c r="H23" s="41">
        <v>150</v>
      </c>
      <c r="I23" s="41">
        <v>150</v>
      </c>
      <c r="J23" s="41">
        <v>150</v>
      </c>
      <c r="K23" s="41">
        <v>150</v>
      </c>
      <c r="L23" s="41">
        <v>150</v>
      </c>
      <c r="M23" s="41">
        <v>150</v>
      </c>
      <c r="N23" s="41">
        <v>150</v>
      </c>
      <c r="O23" s="41">
        <v>150</v>
      </c>
      <c r="P23" s="42">
        <f t="shared" si="0"/>
        <v>1800</v>
      </c>
      <c r="Q23" s="42">
        <v>150</v>
      </c>
      <c r="R23" s="41">
        <f t="shared" si="1"/>
        <v>1800</v>
      </c>
      <c r="S23" s="41">
        <f t="shared" si="2"/>
        <v>0</v>
      </c>
      <c r="T23" s="1"/>
    </row>
    <row r="24" spans="1:20">
      <c r="A24" s="32"/>
      <c r="B24" s="1">
        <v>20</v>
      </c>
      <c r="C24" s="53" t="s">
        <v>43</v>
      </c>
      <c r="D24" s="41">
        <v>150</v>
      </c>
      <c r="E24" s="41">
        <v>150</v>
      </c>
      <c r="F24" s="41">
        <v>150</v>
      </c>
      <c r="G24" s="41">
        <v>150</v>
      </c>
      <c r="H24" s="41">
        <v>150</v>
      </c>
      <c r="I24" s="41">
        <v>150</v>
      </c>
      <c r="J24" s="41">
        <v>150</v>
      </c>
      <c r="K24" s="41">
        <v>150</v>
      </c>
      <c r="L24" s="41">
        <v>150</v>
      </c>
      <c r="M24" s="41">
        <v>150</v>
      </c>
      <c r="N24" s="41">
        <v>150</v>
      </c>
      <c r="O24" s="41">
        <v>150</v>
      </c>
      <c r="P24" s="42">
        <f t="shared" si="0"/>
        <v>1800</v>
      </c>
      <c r="Q24" s="42">
        <v>150</v>
      </c>
      <c r="R24" s="41">
        <f t="shared" si="1"/>
        <v>1800</v>
      </c>
      <c r="S24" s="41">
        <f t="shared" si="2"/>
        <v>0</v>
      </c>
      <c r="T24" s="1"/>
    </row>
    <row r="25" spans="1:20">
      <c r="A25" s="32"/>
      <c r="B25" s="1">
        <v>21</v>
      </c>
      <c r="C25" s="53" t="s">
        <v>44</v>
      </c>
      <c r="D25" s="41">
        <v>150</v>
      </c>
      <c r="E25" s="41">
        <v>150</v>
      </c>
      <c r="F25" s="41">
        <v>150</v>
      </c>
      <c r="G25" s="41">
        <v>150</v>
      </c>
      <c r="H25" s="41">
        <v>150</v>
      </c>
      <c r="I25" s="41">
        <v>150</v>
      </c>
      <c r="J25" s="41">
        <v>150</v>
      </c>
      <c r="K25" s="41">
        <v>150</v>
      </c>
      <c r="L25" s="41">
        <v>150</v>
      </c>
      <c r="M25" s="41">
        <v>150</v>
      </c>
      <c r="N25" s="41">
        <v>150</v>
      </c>
      <c r="O25" s="41">
        <v>150</v>
      </c>
      <c r="P25" s="42">
        <f t="shared" si="0"/>
        <v>1800</v>
      </c>
      <c r="Q25" s="42">
        <v>150</v>
      </c>
      <c r="R25" s="41">
        <f t="shared" si="1"/>
        <v>1800</v>
      </c>
      <c r="S25" s="41">
        <f t="shared" si="2"/>
        <v>0</v>
      </c>
      <c r="T25" s="1"/>
    </row>
    <row r="26" spans="1:20">
      <c r="A26" s="32"/>
      <c r="B26" s="1">
        <v>22</v>
      </c>
      <c r="C26" s="53" t="s">
        <v>45</v>
      </c>
      <c r="D26" s="41">
        <v>150</v>
      </c>
      <c r="E26" s="41">
        <v>150</v>
      </c>
      <c r="F26" s="41">
        <v>150</v>
      </c>
      <c r="G26" s="41">
        <v>150</v>
      </c>
      <c r="H26" s="41">
        <v>150</v>
      </c>
      <c r="I26" s="41">
        <v>150</v>
      </c>
      <c r="J26" s="41">
        <v>150</v>
      </c>
      <c r="K26" s="41">
        <v>150</v>
      </c>
      <c r="L26" s="41">
        <v>150</v>
      </c>
      <c r="M26" s="41">
        <v>150</v>
      </c>
      <c r="N26" s="41">
        <v>150</v>
      </c>
      <c r="O26" s="41">
        <v>150</v>
      </c>
      <c r="P26" s="42">
        <f t="shared" si="0"/>
        <v>1800</v>
      </c>
      <c r="Q26" s="42">
        <v>150</v>
      </c>
      <c r="R26" s="41">
        <f t="shared" si="1"/>
        <v>1800</v>
      </c>
      <c r="S26" s="41">
        <f t="shared" si="2"/>
        <v>0</v>
      </c>
      <c r="T26" s="1"/>
    </row>
    <row r="27" spans="1:20">
      <c r="A27" s="32" t="s">
        <v>23</v>
      </c>
      <c r="B27" s="1">
        <v>23</v>
      </c>
      <c r="C27" s="53" t="s">
        <v>46</v>
      </c>
      <c r="D27" s="41">
        <v>150</v>
      </c>
      <c r="E27" s="41">
        <v>150</v>
      </c>
      <c r="F27" s="41">
        <v>150</v>
      </c>
      <c r="G27" s="41">
        <v>150</v>
      </c>
      <c r="H27" s="41">
        <v>150</v>
      </c>
      <c r="I27" s="41">
        <v>150</v>
      </c>
      <c r="J27" s="41">
        <v>150</v>
      </c>
      <c r="K27" s="41">
        <v>150</v>
      </c>
      <c r="L27" s="41">
        <v>150</v>
      </c>
      <c r="M27" s="41">
        <v>150</v>
      </c>
      <c r="N27" s="41">
        <v>150</v>
      </c>
      <c r="O27" s="41">
        <v>150</v>
      </c>
      <c r="P27" s="42">
        <f t="shared" si="0"/>
        <v>1800</v>
      </c>
      <c r="Q27" s="42">
        <v>150</v>
      </c>
      <c r="R27" s="41">
        <f t="shared" si="1"/>
        <v>1800</v>
      </c>
      <c r="S27" s="41">
        <f t="shared" si="2"/>
        <v>0</v>
      </c>
      <c r="T27" s="1"/>
    </row>
    <row r="28" spans="1:20">
      <c r="A28" s="32" t="s">
        <v>23</v>
      </c>
      <c r="B28" s="1">
        <v>24</v>
      </c>
      <c r="C28" s="53" t="s">
        <v>47</v>
      </c>
      <c r="D28" s="41">
        <v>180</v>
      </c>
      <c r="E28" s="41">
        <v>180</v>
      </c>
      <c r="F28" s="41">
        <v>180</v>
      </c>
      <c r="G28" s="41">
        <v>180</v>
      </c>
      <c r="H28" s="41">
        <v>180</v>
      </c>
      <c r="I28" s="41">
        <v>180</v>
      </c>
      <c r="J28" s="41">
        <v>180</v>
      </c>
      <c r="K28" s="41">
        <v>180</v>
      </c>
      <c r="L28" s="41">
        <v>180</v>
      </c>
      <c r="M28" s="41">
        <v>180</v>
      </c>
      <c r="N28" s="41">
        <v>180</v>
      </c>
      <c r="O28" s="41">
        <v>180</v>
      </c>
      <c r="P28" s="42">
        <f t="shared" si="0"/>
        <v>2160</v>
      </c>
      <c r="Q28" s="42">
        <v>180</v>
      </c>
      <c r="R28" s="41">
        <f t="shared" si="1"/>
        <v>2160</v>
      </c>
      <c r="S28" s="41">
        <f t="shared" si="2"/>
        <v>0</v>
      </c>
      <c r="T28" s="1"/>
    </row>
    <row r="29" spans="1:20">
      <c r="A29" s="32" t="s">
        <v>23</v>
      </c>
      <c r="B29" s="1">
        <v>25</v>
      </c>
      <c r="C29" s="53" t="s">
        <v>48</v>
      </c>
      <c r="D29" s="41">
        <v>180</v>
      </c>
      <c r="E29" s="41">
        <v>180</v>
      </c>
      <c r="F29" s="41">
        <v>180</v>
      </c>
      <c r="G29" s="41">
        <v>180</v>
      </c>
      <c r="H29" s="41">
        <v>180</v>
      </c>
      <c r="I29" s="41">
        <v>180</v>
      </c>
      <c r="J29" s="41">
        <v>180</v>
      </c>
      <c r="K29" s="41">
        <v>180</v>
      </c>
      <c r="L29" s="41">
        <v>180</v>
      </c>
      <c r="M29" s="41">
        <v>180</v>
      </c>
      <c r="N29" s="41">
        <v>180</v>
      </c>
      <c r="O29" s="41">
        <v>180</v>
      </c>
      <c r="P29" s="42">
        <f t="shared" si="0"/>
        <v>2160</v>
      </c>
      <c r="Q29" s="42">
        <v>180</v>
      </c>
      <c r="R29" s="41">
        <f t="shared" si="1"/>
        <v>2160</v>
      </c>
      <c r="S29" s="41">
        <f t="shared" si="2"/>
        <v>0</v>
      </c>
      <c r="T29" s="1"/>
    </row>
    <row r="30" spans="1:20">
      <c r="A30" s="32"/>
      <c r="B30" s="1">
        <v>26</v>
      </c>
      <c r="C30" s="53" t="s">
        <v>49</v>
      </c>
      <c r="D30" s="41">
        <v>150</v>
      </c>
      <c r="E30" s="41">
        <v>150</v>
      </c>
      <c r="F30" s="41">
        <v>150</v>
      </c>
      <c r="G30" s="41">
        <v>150</v>
      </c>
      <c r="H30" s="41">
        <v>150</v>
      </c>
      <c r="I30" s="41">
        <v>150</v>
      </c>
      <c r="J30" s="41">
        <v>150</v>
      </c>
      <c r="K30" s="41">
        <v>150</v>
      </c>
      <c r="L30" s="41">
        <v>150</v>
      </c>
      <c r="M30" s="41">
        <v>150</v>
      </c>
      <c r="N30" s="41">
        <v>150</v>
      </c>
      <c r="O30" s="41">
        <v>150</v>
      </c>
      <c r="P30" s="42">
        <f t="shared" si="0"/>
        <v>1800</v>
      </c>
      <c r="Q30" s="42">
        <v>150</v>
      </c>
      <c r="R30" s="41">
        <f t="shared" si="1"/>
        <v>1800</v>
      </c>
      <c r="S30" s="41">
        <f t="shared" si="2"/>
        <v>0</v>
      </c>
      <c r="T30" s="1"/>
    </row>
    <row r="31" spans="1:20">
      <c r="A31" s="32" t="s">
        <v>23</v>
      </c>
      <c r="B31" s="1">
        <v>27</v>
      </c>
      <c r="C31" s="53" t="s">
        <v>50</v>
      </c>
      <c r="D31" s="41">
        <v>150</v>
      </c>
      <c r="E31" s="41">
        <v>150</v>
      </c>
      <c r="F31" s="41">
        <v>150</v>
      </c>
      <c r="G31" s="41">
        <v>150</v>
      </c>
      <c r="H31" s="41">
        <v>150</v>
      </c>
      <c r="I31" s="41">
        <v>150</v>
      </c>
      <c r="J31" s="41">
        <v>150</v>
      </c>
      <c r="K31" s="41">
        <v>150</v>
      </c>
      <c r="L31" s="41">
        <v>150</v>
      </c>
      <c r="M31" s="41">
        <v>150</v>
      </c>
      <c r="N31" s="41">
        <v>150</v>
      </c>
      <c r="O31" s="41">
        <v>150</v>
      </c>
      <c r="P31" s="42">
        <f t="shared" si="0"/>
        <v>1800</v>
      </c>
      <c r="Q31" s="42">
        <v>150</v>
      </c>
      <c r="R31" s="41">
        <f t="shared" si="1"/>
        <v>1800</v>
      </c>
      <c r="S31" s="41">
        <f t="shared" si="2"/>
        <v>0</v>
      </c>
      <c r="T31" s="1"/>
    </row>
    <row r="32" spans="1:20">
      <c r="A32" s="32"/>
      <c r="B32" s="1">
        <v>28</v>
      </c>
      <c r="C32" s="53" t="s">
        <v>51</v>
      </c>
      <c r="D32" s="41">
        <v>150</v>
      </c>
      <c r="E32" s="41">
        <v>150</v>
      </c>
      <c r="F32" s="41">
        <v>150</v>
      </c>
      <c r="G32" s="41">
        <v>150</v>
      </c>
      <c r="H32" s="41">
        <v>150</v>
      </c>
      <c r="I32" s="41">
        <v>150</v>
      </c>
      <c r="J32" s="41">
        <v>150</v>
      </c>
      <c r="K32" s="41">
        <v>150</v>
      </c>
      <c r="L32" s="41">
        <v>150</v>
      </c>
      <c r="M32" s="41">
        <v>150</v>
      </c>
      <c r="N32" s="41">
        <v>150</v>
      </c>
      <c r="O32" s="41">
        <v>150</v>
      </c>
      <c r="P32" s="42">
        <f t="shared" si="0"/>
        <v>1800</v>
      </c>
      <c r="Q32" s="42">
        <v>150</v>
      </c>
      <c r="R32" s="41">
        <f t="shared" si="1"/>
        <v>1800</v>
      </c>
      <c r="S32" s="41">
        <f t="shared" si="2"/>
        <v>0</v>
      </c>
      <c r="T32" s="1"/>
    </row>
    <row r="33" spans="1:20">
      <c r="A33" s="32"/>
      <c r="B33" s="1">
        <v>29</v>
      </c>
      <c r="C33" s="53" t="s">
        <v>52</v>
      </c>
      <c r="D33" s="41">
        <v>150</v>
      </c>
      <c r="E33" s="41">
        <v>150</v>
      </c>
      <c r="F33" s="41">
        <v>150</v>
      </c>
      <c r="G33" s="41">
        <v>150</v>
      </c>
      <c r="H33" s="41">
        <v>150</v>
      </c>
      <c r="I33" s="41">
        <v>150</v>
      </c>
      <c r="J33" s="41">
        <v>150</v>
      </c>
      <c r="K33" s="41">
        <v>150</v>
      </c>
      <c r="L33" s="41">
        <v>150</v>
      </c>
      <c r="M33" s="41">
        <v>150</v>
      </c>
      <c r="N33" s="41">
        <v>150</v>
      </c>
      <c r="O33" s="41">
        <v>150</v>
      </c>
      <c r="P33" s="42">
        <f t="shared" si="0"/>
        <v>1800</v>
      </c>
      <c r="Q33" s="42">
        <v>150</v>
      </c>
      <c r="R33" s="41">
        <f t="shared" si="1"/>
        <v>1800</v>
      </c>
      <c r="S33" s="41">
        <f t="shared" si="2"/>
        <v>0</v>
      </c>
      <c r="T33" s="1"/>
    </row>
    <row r="34" spans="1:20">
      <c r="A34" s="51"/>
      <c r="B34" s="52">
        <v>30</v>
      </c>
      <c r="C34" s="53" t="s">
        <v>53</v>
      </c>
      <c r="D34" s="45">
        <v>150</v>
      </c>
      <c r="E34" s="45">
        <v>150</v>
      </c>
      <c r="F34" s="45">
        <v>150</v>
      </c>
      <c r="G34" s="45">
        <v>150</v>
      </c>
      <c r="H34" s="45">
        <v>150</v>
      </c>
      <c r="I34" s="45">
        <v>150</v>
      </c>
      <c r="J34" s="45">
        <v>150</v>
      </c>
      <c r="K34" s="45">
        <v>15</v>
      </c>
      <c r="L34" s="45">
        <v>15</v>
      </c>
      <c r="M34" s="45">
        <v>150</v>
      </c>
      <c r="N34" s="45">
        <v>15</v>
      </c>
      <c r="O34" s="45">
        <v>150</v>
      </c>
      <c r="P34" s="46">
        <f t="shared" si="0"/>
        <v>1395</v>
      </c>
      <c r="Q34" s="46">
        <v>150</v>
      </c>
      <c r="R34" s="41">
        <f t="shared" si="1"/>
        <v>1800</v>
      </c>
      <c r="S34" s="41">
        <v>0</v>
      </c>
      <c r="T34" s="1"/>
    </row>
    <row r="35" spans="1:20">
      <c r="A35" s="32"/>
      <c r="B35" s="1">
        <v>31</v>
      </c>
      <c r="C35" s="53" t="s">
        <v>54</v>
      </c>
      <c r="D35" s="41">
        <v>150</v>
      </c>
      <c r="E35" s="41">
        <v>150</v>
      </c>
      <c r="F35" s="41">
        <v>150</v>
      </c>
      <c r="G35" s="41">
        <v>150</v>
      </c>
      <c r="H35" s="41">
        <v>150</v>
      </c>
      <c r="I35" s="41">
        <v>150</v>
      </c>
      <c r="J35" s="41">
        <v>150</v>
      </c>
      <c r="K35" s="41">
        <v>150</v>
      </c>
      <c r="L35" s="41">
        <v>150</v>
      </c>
      <c r="M35" s="41">
        <v>150</v>
      </c>
      <c r="N35" s="41">
        <v>150</v>
      </c>
      <c r="O35" s="41">
        <v>150</v>
      </c>
      <c r="P35" s="42">
        <f t="shared" si="0"/>
        <v>1800</v>
      </c>
      <c r="Q35" s="42">
        <v>150</v>
      </c>
      <c r="R35" s="41">
        <f t="shared" si="1"/>
        <v>1800</v>
      </c>
      <c r="S35" s="41">
        <f t="shared" si="2"/>
        <v>0</v>
      </c>
      <c r="T35" s="1"/>
    </row>
    <row r="36" spans="1:20">
      <c r="A36" s="32"/>
      <c r="B36" s="1">
        <v>32</v>
      </c>
      <c r="C36" s="53" t="s">
        <v>55</v>
      </c>
      <c r="D36" s="41">
        <v>150</v>
      </c>
      <c r="E36" s="41">
        <v>150</v>
      </c>
      <c r="F36" s="41">
        <v>150</v>
      </c>
      <c r="G36" s="41">
        <v>150</v>
      </c>
      <c r="H36" s="41">
        <v>150</v>
      </c>
      <c r="I36" s="41">
        <v>150</v>
      </c>
      <c r="J36" s="41">
        <v>150</v>
      </c>
      <c r="K36" s="41">
        <v>150</v>
      </c>
      <c r="L36" s="41">
        <v>150</v>
      </c>
      <c r="M36" s="41">
        <v>150</v>
      </c>
      <c r="N36" s="41">
        <v>150</v>
      </c>
      <c r="O36" s="41">
        <v>150</v>
      </c>
      <c r="P36" s="42">
        <f t="shared" si="0"/>
        <v>1800</v>
      </c>
      <c r="Q36" s="42">
        <v>150</v>
      </c>
      <c r="R36" s="41">
        <f t="shared" si="1"/>
        <v>1800</v>
      </c>
      <c r="S36" s="41">
        <f t="shared" si="2"/>
        <v>0</v>
      </c>
      <c r="T36" s="1"/>
    </row>
    <row r="37" spans="1:20">
      <c r="A37" s="32" t="s">
        <v>23</v>
      </c>
      <c r="B37" s="1">
        <v>33</v>
      </c>
      <c r="C37" s="53" t="s">
        <v>56</v>
      </c>
      <c r="D37" s="45">
        <v>150</v>
      </c>
      <c r="E37" s="45">
        <v>150</v>
      </c>
      <c r="F37" s="45">
        <v>150</v>
      </c>
      <c r="G37" s="45">
        <v>150</v>
      </c>
      <c r="H37" s="45">
        <v>150</v>
      </c>
      <c r="I37" s="45">
        <v>150</v>
      </c>
      <c r="J37" s="45">
        <v>150</v>
      </c>
      <c r="K37" s="45">
        <v>150</v>
      </c>
      <c r="L37" s="45">
        <v>150</v>
      </c>
      <c r="M37" s="45">
        <v>150</v>
      </c>
      <c r="N37" s="45">
        <v>150</v>
      </c>
      <c r="O37" s="45">
        <v>150</v>
      </c>
      <c r="P37" s="42">
        <f t="shared" si="0"/>
        <v>1800</v>
      </c>
      <c r="Q37" s="42">
        <v>150</v>
      </c>
      <c r="R37" s="41">
        <f t="shared" si="1"/>
        <v>1800</v>
      </c>
      <c r="S37" s="41">
        <f t="shared" si="2"/>
        <v>0</v>
      </c>
      <c r="T37" s="1"/>
    </row>
    <row r="38" spans="1:20">
      <c r="A38" s="32" t="s">
        <v>21</v>
      </c>
      <c r="B38" s="1">
        <v>34</v>
      </c>
      <c r="C38" s="53" t="s">
        <v>57</v>
      </c>
      <c r="D38" s="45">
        <v>150</v>
      </c>
      <c r="E38" s="45">
        <v>150</v>
      </c>
      <c r="F38" s="45">
        <v>150</v>
      </c>
      <c r="G38" s="62">
        <v>150</v>
      </c>
      <c r="H38" s="62">
        <v>150</v>
      </c>
      <c r="I38" s="62">
        <v>150</v>
      </c>
      <c r="J38" s="62">
        <v>150</v>
      </c>
      <c r="K38" s="45">
        <v>150</v>
      </c>
      <c r="L38" s="45">
        <v>150</v>
      </c>
      <c r="M38" s="45">
        <v>150</v>
      </c>
      <c r="N38" s="45">
        <v>150</v>
      </c>
      <c r="O38" s="45">
        <v>150</v>
      </c>
      <c r="P38" s="42">
        <f t="shared" si="0"/>
        <v>1800</v>
      </c>
      <c r="Q38" s="42">
        <v>150</v>
      </c>
      <c r="R38" s="41">
        <f t="shared" si="1"/>
        <v>1800</v>
      </c>
      <c r="S38" s="41">
        <f t="shared" si="2"/>
        <v>0</v>
      </c>
      <c r="T38" s="64"/>
    </row>
    <row r="39" spans="1:20">
      <c r="A39" s="32" t="s">
        <v>21</v>
      </c>
      <c r="B39" s="1">
        <v>35</v>
      </c>
      <c r="C39" s="53" t="s">
        <v>58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2">
        <f t="shared" si="0"/>
        <v>0</v>
      </c>
      <c r="Q39" s="42">
        <v>0</v>
      </c>
      <c r="R39" s="41">
        <f t="shared" si="1"/>
        <v>0</v>
      </c>
      <c r="S39" s="41">
        <f t="shared" si="2"/>
        <v>0</v>
      </c>
      <c r="T39" s="1" t="s">
        <v>104</v>
      </c>
    </row>
    <row r="40" spans="1:20">
      <c r="A40" s="32"/>
      <c r="B40" s="1">
        <v>36</v>
      </c>
      <c r="C40" s="53" t="s">
        <v>59</v>
      </c>
      <c r="D40" s="41">
        <v>150</v>
      </c>
      <c r="E40" s="41">
        <v>150</v>
      </c>
      <c r="F40" s="41">
        <v>150</v>
      </c>
      <c r="G40" s="41">
        <v>150</v>
      </c>
      <c r="H40" s="41">
        <v>150</v>
      </c>
      <c r="I40" s="41">
        <v>150</v>
      </c>
      <c r="J40" s="41">
        <v>150</v>
      </c>
      <c r="K40" s="41">
        <v>150</v>
      </c>
      <c r="L40" s="41">
        <v>150</v>
      </c>
      <c r="M40" s="41">
        <v>150</v>
      </c>
      <c r="N40" s="41">
        <v>150</v>
      </c>
      <c r="O40" s="41">
        <v>150</v>
      </c>
      <c r="P40" s="42">
        <f t="shared" si="0"/>
        <v>1800</v>
      </c>
      <c r="Q40" s="42">
        <v>150</v>
      </c>
      <c r="R40" s="41">
        <f t="shared" si="1"/>
        <v>1800</v>
      </c>
      <c r="S40" s="41">
        <f t="shared" si="2"/>
        <v>0</v>
      </c>
      <c r="T40" s="1"/>
    </row>
    <row r="41" spans="1:20">
      <c r="A41" s="32" t="s">
        <v>21</v>
      </c>
      <c r="B41" s="1">
        <v>37</v>
      </c>
      <c r="C41" s="53" t="s">
        <v>60</v>
      </c>
      <c r="D41" s="59">
        <v>150</v>
      </c>
      <c r="E41" s="59">
        <v>150</v>
      </c>
      <c r="F41" s="59">
        <v>150</v>
      </c>
      <c r="G41" s="59">
        <v>150</v>
      </c>
      <c r="H41" s="59">
        <v>150</v>
      </c>
      <c r="I41" s="59">
        <v>150</v>
      </c>
      <c r="J41" s="59">
        <v>150</v>
      </c>
      <c r="K41" s="59">
        <v>150</v>
      </c>
      <c r="L41" s="59">
        <v>150</v>
      </c>
      <c r="M41" s="59">
        <v>150</v>
      </c>
      <c r="N41" s="59">
        <v>150</v>
      </c>
      <c r="O41" s="59">
        <v>150</v>
      </c>
      <c r="P41" s="42">
        <f t="shared" si="0"/>
        <v>1800</v>
      </c>
      <c r="Q41" s="42">
        <v>0</v>
      </c>
      <c r="R41" s="41">
        <f t="shared" si="1"/>
        <v>0</v>
      </c>
      <c r="S41" s="41">
        <v>960</v>
      </c>
      <c r="T41" s="1" t="s">
        <v>104</v>
      </c>
    </row>
    <row r="42" spans="1:20">
      <c r="A42" s="32" t="s">
        <v>23</v>
      </c>
      <c r="B42" s="1">
        <v>38</v>
      </c>
      <c r="C42" s="53" t="s">
        <v>105</v>
      </c>
      <c r="D42" s="45">
        <v>150</v>
      </c>
      <c r="E42" s="45">
        <v>150</v>
      </c>
      <c r="F42" s="45">
        <v>150</v>
      </c>
      <c r="G42" s="45">
        <v>150</v>
      </c>
      <c r="H42" s="45">
        <v>150</v>
      </c>
      <c r="I42" s="45">
        <v>150</v>
      </c>
      <c r="J42" s="45">
        <v>150</v>
      </c>
      <c r="K42" s="45">
        <v>150</v>
      </c>
      <c r="L42" s="45">
        <v>150</v>
      </c>
      <c r="M42" s="45">
        <v>150</v>
      </c>
      <c r="N42" s="45">
        <v>150</v>
      </c>
      <c r="O42" s="45">
        <v>150</v>
      </c>
      <c r="P42" s="42">
        <f t="shared" si="0"/>
        <v>1800</v>
      </c>
      <c r="Q42" s="42">
        <v>150</v>
      </c>
      <c r="R42" s="41">
        <v>1800</v>
      </c>
      <c r="S42" s="41">
        <f t="shared" si="2"/>
        <v>0</v>
      </c>
      <c r="T42" s="1" t="s">
        <v>106</v>
      </c>
    </row>
    <row r="43" spans="1:20">
      <c r="A43" s="32"/>
      <c r="B43" s="1"/>
      <c r="C43" s="53" t="s">
        <v>107</v>
      </c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42"/>
      <c r="Q43" s="42">
        <v>0</v>
      </c>
      <c r="R43" s="41">
        <v>0</v>
      </c>
      <c r="S43" s="41">
        <v>0</v>
      </c>
      <c r="T43" s="1"/>
    </row>
    <row r="44" spans="1:20">
      <c r="A44" s="32"/>
      <c r="B44" s="1"/>
      <c r="C44" s="53" t="s">
        <v>108</v>
      </c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42"/>
      <c r="Q44" s="42">
        <v>0</v>
      </c>
      <c r="R44" s="41">
        <v>0</v>
      </c>
      <c r="S44" s="41">
        <v>0</v>
      </c>
      <c r="T44" s="1"/>
    </row>
    <row r="45" spans="1:20">
      <c r="A45" s="32" t="s">
        <v>23</v>
      </c>
      <c r="B45" s="1">
        <v>39</v>
      </c>
      <c r="C45" s="53" t="s">
        <v>62</v>
      </c>
      <c r="D45" s="41">
        <v>150</v>
      </c>
      <c r="E45" s="41">
        <v>150</v>
      </c>
      <c r="F45" s="41">
        <v>150</v>
      </c>
      <c r="G45" s="41">
        <v>150</v>
      </c>
      <c r="H45" s="41">
        <v>150</v>
      </c>
      <c r="I45" s="41">
        <v>150</v>
      </c>
      <c r="J45" s="41">
        <v>150</v>
      </c>
      <c r="K45" s="41">
        <v>150</v>
      </c>
      <c r="L45" s="41">
        <v>150</v>
      </c>
      <c r="M45" s="41">
        <v>150</v>
      </c>
      <c r="N45" s="41">
        <v>150</v>
      </c>
      <c r="O45" s="41">
        <v>150</v>
      </c>
      <c r="P45" s="42">
        <f t="shared" si="0"/>
        <v>1800</v>
      </c>
      <c r="Q45" s="42">
        <v>150</v>
      </c>
      <c r="R45" s="41">
        <f t="shared" si="1"/>
        <v>1800</v>
      </c>
      <c r="S45" s="41">
        <f t="shared" si="2"/>
        <v>0</v>
      </c>
      <c r="T45" s="1"/>
    </row>
    <row r="46" spans="1:20">
      <c r="A46" s="32"/>
      <c r="B46" s="1">
        <v>40</v>
      </c>
      <c r="C46" s="53" t="s">
        <v>63</v>
      </c>
      <c r="D46" s="61">
        <v>180</v>
      </c>
      <c r="E46" s="45">
        <v>180</v>
      </c>
      <c r="F46" s="45">
        <v>180</v>
      </c>
      <c r="G46" s="45">
        <v>180</v>
      </c>
      <c r="H46" s="45">
        <v>180</v>
      </c>
      <c r="I46" s="45">
        <v>180</v>
      </c>
      <c r="J46" s="61">
        <v>180</v>
      </c>
      <c r="K46" s="45">
        <v>180</v>
      </c>
      <c r="L46" s="45">
        <v>180</v>
      </c>
      <c r="M46" s="45">
        <v>180</v>
      </c>
      <c r="N46" s="45">
        <v>180</v>
      </c>
      <c r="O46" s="45">
        <v>180</v>
      </c>
      <c r="P46" s="46">
        <f t="shared" si="0"/>
        <v>2160</v>
      </c>
      <c r="Q46" s="46">
        <v>180</v>
      </c>
      <c r="R46" s="41">
        <f t="shared" si="1"/>
        <v>2160</v>
      </c>
      <c r="S46" s="41">
        <f t="shared" si="2"/>
        <v>0</v>
      </c>
      <c r="T46" s="1"/>
    </row>
    <row r="47" spans="1:20">
      <c r="A47" s="32"/>
      <c r="B47" s="1"/>
      <c r="C47" s="55" t="s">
        <v>64</v>
      </c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2">
        <f t="shared" si="0"/>
        <v>0</v>
      </c>
      <c r="Q47" s="46">
        <v>0</v>
      </c>
      <c r="R47" s="41">
        <f t="shared" si="1"/>
        <v>0</v>
      </c>
      <c r="S47" s="41">
        <f t="shared" si="2"/>
        <v>0</v>
      </c>
      <c r="T47" s="1"/>
    </row>
    <row r="48" spans="1:20">
      <c r="A48" s="32"/>
      <c r="B48" s="1"/>
      <c r="C48" s="55" t="s">
        <v>65</v>
      </c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2">
        <f t="shared" si="0"/>
        <v>0</v>
      </c>
      <c r="Q48" s="46">
        <v>0</v>
      </c>
      <c r="R48" s="41">
        <f t="shared" si="1"/>
        <v>0</v>
      </c>
      <c r="S48" s="41">
        <f t="shared" si="2"/>
        <v>0</v>
      </c>
      <c r="T48" s="1"/>
    </row>
    <row r="49" spans="1:20">
      <c r="A49" s="32"/>
      <c r="B49" s="1"/>
      <c r="C49" s="55" t="s">
        <v>66</v>
      </c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2">
        <f t="shared" si="0"/>
        <v>0</v>
      </c>
      <c r="Q49" s="46">
        <v>0</v>
      </c>
      <c r="R49" s="41">
        <f t="shared" si="1"/>
        <v>0</v>
      </c>
      <c r="S49" s="41">
        <f t="shared" si="2"/>
        <v>0</v>
      </c>
      <c r="T49" s="1"/>
    </row>
    <row r="50" spans="1:20">
      <c r="A50" s="32"/>
      <c r="B50" s="1"/>
      <c r="C50" s="55" t="s">
        <v>67</v>
      </c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2">
        <f t="shared" si="0"/>
        <v>0</v>
      </c>
      <c r="Q50" s="46">
        <v>0</v>
      </c>
      <c r="R50" s="41">
        <f t="shared" si="1"/>
        <v>0</v>
      </c>
      <c r="S50" s="41">
        <f t="shared" si="2"/>
        <v>0</v>
      </c>
      <c r="T50" s="1"/>
    </row>
    <row r="51" spans="1:20">
      <c r="A51" s="32"/>
      <c r="B51" s="1">
        <v>41</v>
      </c>
      <c r="C51" s="53" t="s">
        <v>68</v>
      </c>
      <c r="D51" s="41">
        <v>150</v>
      </c>
      <c r="E51" s="41">
        <v>150</v>
      </c>
      <c r="F51" s="41">
        <v>150</v>
      </c>
      <c r="G51" s="41">
        <v>150</v>
      </c>
      <c r="H51" s="41">
        <v>150</v>
      </c>
      <c r="I51" s="41">
        <v>150</v>
      </c>
      <c r="J51" s="41">
        <v>150</v>
      </c>
      <c r="K51" s="41">
        <v>150</v>
      </c>
      <c r="L51" s="41">
        <v>150</v>
      </c>
      <c r="M51" s="41">
        <v>150</v>
      </c>
      <c r="N51" s="41">
        <v>150</v>
      </c>
      <c r="O51" s="41">
        <v>150</v>
      </c>
      <c r="P51" s="42">
        <f t="shared" si="0"/>
        <v>1800</v>
      </c>
      <c r="Q51" s="42">
        <v>150</v>
      </c>
      <c r="R51" s="41">
        <f t="shared" si="1"/>
        <v>1800</v>
      </c>
      <c r="S51" s="41">
        <f t="shared" si="2"/>
        <v>0</v>
      </c>
      <c r="T51" s="1"/>
    </row>
    <row r="52" spans="1:20">
      <c r="A52" s="32"/>
      <c r="B52" s="1">
        <v>42</v>
      </c>
      <c r="C52" s="53" t="s">
        <v>69</v>
      </c>
      <c r="D52" s="41">
        <v>150</v>
      </c>
      <c r="E52" s="41">
        <v>150</v>
      </c>
      <c r="F52" s="41">
        <v>150</v>
      </c>
      <c r="G52" s="41">
        <v>150</v>
      </c>
      <c r="H52" s="41">
        <v>150</v>
      </c>
      <c r="I52" s="41">
        <v>150</v>
      </c>
      <c r="J52" s="41">
        <v>150</v>
      </c>
      <c r="K52" s="41">
        <v>150</v>
      </c>
      <c r="L52" s="41">
        <v>150</v>
      </c>
      <c r="M52" s="41">
        <v>150</v>
      </c>
      <c r="N52" s="41">
        <v>150</v>
      </c>
      <c r="O52" s="41">
        <v>150</v>
      </c>
      <c r="P52" s="42">
        <f t="shared" si="0"/>
        <v>1800</v>
      </c>
      <c r="Q52" s="42">
        <v>150</v>
      </c>
      <c r="R52" s="41">
        <f t="shared" si="1"/>
        <v>1800</v>
      </c>
      <c r="S52" s="41">
        <f t="shared" si="2"/>
        <v>0</v>
      </c>
      <c r="T52" s="1"/>
    </row>
    <row r="53" spans="1:20">
      <c r="A53" s="32"/>
      <c r="B53" s="1">
        <v>43</v>
      </c>
      <c r="C53" s="53" t="s">
        <v>70</v>
      </c>
      <c r="D53" s="41">
        <v>180</v>
      </c>
      <c r="E53" s="41">
        <v>180</v>
      </c>
      <c r="F53" s="41">
        <v>180</v>
      </c>
      <c r="G53" s="41">
        <v>180</v>
      </c>
      <c r="H53" s="41">
        <v>180</v>
      </c>
      <c r="I53" s="41">
        <v>180</v>
      </c>
      <c r="J53" s="41">
        <v>180</v>
      </c>
      <c r="K53" s="41">
        <v>180</v>
      </c>
      <c r="L53" s="41">
        <v>180</v>
      </c>
      <c r="M53" s="41">
        <v>180</v>
      </c>
      <c r="N53" s="41">
        <v>180</v>
      </c>
      <c r="O53" s="41">
        <v>180</v>
      </c>
      <c r="P53" s="42">
        <f t="shared" si="0"/>
        <v>2160</v>
      </c>
      <c r="Q53" s="42">
        <v>180</v>
      </c>
      <c r="R53" s="41">
        <f t="shared" si="1"/>
        <v>2160</v>
      </c>
      <c r="S53" s="41">
        <f t="shared" si="2"/>
        <v>0</v>
      </c>
      <c r="T53" s="1"/>
    </row>
    <row r="54" spans="1:20">
      <c r="A54" s="32"/>
      <c r="B54" s="1">
        <v>44</v>
      </c>
      <c r="C54" s="53" t="s">
        <v>71</v>
      </c>
      <c r="D54" s="41">
        <v>150</v>
      </c>
      <c r="E54" s="41">
        <v>150</v>
      </c>
      <c r="F54" s="41">
        <v>150</v>
      </c>
      <c r="G54" s="41">
        <v>150</v>
      </c>
      <c r="H54" s="41">
        <v>150</v>
      </c>
      <c r="I54" s="41">
        <v>150</v>
      </c>
      <c r="J54" s="45">
        <v>150</v>
      </c>
      <c r="K54" s="41">
        <v>150</v>
      </c>
      <c r="L54" s="59">
        <v>150</v>
      </c>
      <c r="M54" s="41">
        <v>150</v>
      </c>
      <c r="N54" s="41">
        <v>150</v>
      </c>
      <c r="O54" s="41">
        <v>150</v>
      </c>
      <c r="P54" s="42">
        <f t="shared" si="0"/>
        <v>1800</v>
      </c>
      <c r="Q54" s="42">
        <v>150</v>
      </c>
      <c r="R54" s="41">
        <f t="shared" si="1"/>
        <v>1800</v>
      </c>
      <c r="S54" s="41">
        <f t="shared" si="2"/>
        <v>0</v>
      </c>
      <c r="T54" s="1"/>
    </row>
    <row r="55" spans="1:20">
      <c r="A55" s="32"/>
      <c r="B55" s="1">
        <v>45</v>
      </c>
      <c r="C55" s="53" t="s">
        <v>72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2">
        <f t="shared" si="0"/>
        <v>0</v>
      </c>
      <c r="Q55" s="46">
        <v>0</v>
      </c>
      <c r="R55" s="41">
        <f t="shared" si="1"/>
        <v>0</v>
      </c>
      <c r="S55" s="41">
        <f t="shared" si="2"/>
        <v>0</v>
      </c>
      <c r="T55" s="1"/>
    </row>
    <row r="56" spans="1:20">
      <c r="A56" s="32"/>
      <c r="B56" s="1">
        <v>46</v>
      </c>
      <c r="C56" s="53" t="s">
        <v>73</v>
      </c>
      <c r="D56" s="41">
        <v>150</v>
      </c>
      <c r="E56" s="41">
        <v>150</v>
      </c>
      <c r="F56" s="41">
        <v>150</v>
      </c>
      <c r="G56" s="41">
        <v>150</v>
      </c>
      <c r="H56" s="41">
        <v>150</v>
      </c>
      <c r="I56" s="41">
        <v>150</v>
      </c>
      <c r="J56" s="62">
        <v>150</v>
      </c>
      <c r="K56" s="62">
        <v>150</v>
      </c>
      <c r="L56" s="62">
        <v>150</v>
      </c>
      <c r="M56" s="62">
        <v>150</v>
      </c>
      <c r="N56" s="62">
        <v>150</v>
      </c>
      <c r="O56" s="62">
        <v>150</v>
      </c>
      <c r="P56" s="42">
        <f t="shared" si="0"/>
        <v>1800</v>
      </c>
      <c r="Q56" s="42">
        <v>150</v>
      </c>
      <c r="R56" s="41">
        <f t="shared" si="1"/>
        <v>1800</v>
      </c>
      <c r="S56" s="41">
        <f t="shared" si="2"/>
        <v>0</v>
      </c>
      <c r="T56" s="1"/>
    </row>
    <row r="57" spans="1:20">
      <c r="A57" s="32" t="s">
        <v>21</v>
      </c>
      <c r="B57" s="1">
        <v>47</v>
      </c>
      <c r="C57" s="36" t="s">
        <v>74</v>
      </c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42">
        <f t="shared" si="0"/>
        <v>0</v>
      </c>
      <c r="Q57" s="42">
        <v>0</v>
      </c>
      <c r="R57" s="41">
        <f t="shared" si="1"/>
        <v>0</v>
      </c>
      <c r="S57" s="41">
        <f t="shared" si="2"/>
        <v>0</v>
      </c>
      <c r="T57" s="1" t="s">
        <v>104</v>
      </c>
    </row>
    <row r="58" spans="1:20">
      <c r="A58" s="32" t="s">
        <v>21</v>
      </c>
      <c r="B58" s="1">
        <v>48</v>
      </c>
      <c r="C58" s="53" t="s">
        <v>76</v>
      </c>
      <c r="D58" s="45">
        <v>150</v>
      </c>
      <c r="E58" s="45">
        <v>150</v>
      </c>
      <c r="F58" s="45">
        <v>150</v>
      </c>
      <c r="G58" s="45">
        <v>150</v>
      </c>
      <c r="H58" s="45">
        <v>150</v>
      </c>
      <c r="I58" s="45">
        <v>150</v>
      </c>
      <c r="J58" s="45">
        <v>150</v>
      </c>
      <c r="K58" s="45">
        <v>150</v>
      </c>
      <c r="L58" s="45">
        <v>150</v>
      </c>
      <c r="M58" s="45">
        <v>150</v>
      </c>
      <c r="N58" s="45">
        <v>150</v>
      </c>
      <c r="O58" s="45">
        <v>150</v>
      </c>
      <c r="P58" s="42">
        <f t="shared" si="0"/>
        <v>1800</v>
      </c>
      <c r="Q58" s="46">
        <v>150</v>
      </c>
      <c r="R58" s="41">
        <f t="shared" si="1"/>
        <v>1800</v>
      </c>
      <c r="S58" s="41">
        <v>1800</v>
      </c>
      <c r="T58" s="1"/>
    </row>
    <row r="59" spans="1:20">
      <c r="A59" s="32"/>
      <c r="B59" s="1"/>
      <c r="C59" s="53" t="s">
        <v>75</v>
      </c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42">
        <f t="shared" si="0"/>
        <v>0</v>
      </c>
      <c r="Q59" s="46">
        <v>0</v>
      </c>
      <c r="R59" s="41">
        <f t="shared" si="1"/>
        <v>0</v>
      </c>
      <c r="S59" s="41">
        <f t="shared" si="2"/>
        <v>0</v>
      </c>
      <c r="T59" s="1"/>
    </row>
    <row r="60" spans="1:20">
      <c r="A60" s="32" t="s">
        <v>23</v>
      </c>
      <c r="B60" s="1">
        <v>49</v>
      </c>
      <c r="C60" s="53" t="s">
        <v>77</v>
      </c>
      <c r="D60" s="41">
        <v>180</v>
      </c>
      <c r="E60" s="41">
        <v>180</v>
      </c>
      <c r="F60" s="41">
        <v>180</v>
      </c>
      <c r="G60" s="41">
        <v>180</v>
      </c>
      <c r="H60" s="41">
        <v>180</v>
      </c>
      <c r="I60" s="41">
        <v>180</v>
      </c>
      <c r="J60" s="41">
        <v>180</v>
      </c>
      <c r="K60" s="41">
        <v>180</v>
      </c>
      <c r="L60" s="41">
        <v>180</v>
      </c>
      <c r="M60" s="41">
        <v>180</v>
      </c>
      <c r="N60" s="41">
        <v>180</v>
      </c>
      <c r="O60" s="41">
        <v>180</v>
      </c>
      <c r="P60" s="42">
        <f t="shared" si="0"/>
        <v>2160</v>
      </c>
      <c r="Q60" s="42">
        <v>180</v>
      </c>
      <c r="R60" s="41">
        <f t="shared" si="1"/>
        <v>2160</v>
      </c>
      <c r="S60" s="41">
        <f t="shared" si="2"/>
        <v>0</v>
      </c>
      <c r="T60" s="1"/>
    </row>
    <row r="61" spans="1:20">
      <c r="A61" s="32"/>
      <c r="B61" s="1">
        <v>50</v>
      </c>
      <c r="C61" s="53" t="s">
        <v>78</v>
      </c>
      <c r="D61" s="41">
        <v>150</v>
      </c>
      <c r="E61" s="41">
        <v>150</v>
      </c>
      <c r="F61" s="41">
        <v>150</v>
      </c>
      <c r="G61" s="41">
        <v>150</v>
      </c>
      <c r="H61" s="41">
        <v>150</v>
      </c>
      <c r="I61" s="41">
        <v>150</v>
      </c>
      <c r="J61" s="41">
        <v>150</v>
      </c>
      <c r="K61" s="41">
        <v>150</v>
      </c>
      <c r="L61" s="41">
        <v>150</v>
      </c>
      <c r="M61" s="41">
        <v>150</v>
      </c>
      <c r="N61" s="41">
        <v>150</v>
      </c>
      <c r="O61" s="41">
        <v>150</v>
      </c>
      <c r="P61" s="42">
        <f t="shared" si="0"/>
        <v>1800</v>
      </c>
      <c r="Q61" s="42">
        <v>150</v>
      </c>
      <c r="R61" s="41">
        <f t="shared" si="1"/>
        <v>1800</v>
      </c>
      <c r="S61" s="41">
        <f t="shared" si="2"/>
        <v>0</v>
      </c>
      <c r="T61" s="1"/>
    </row>
    <row r="62" spans="1:20">
      <c r="A62" s="32"/>
      <c r="B62" s="1">
        <v>51</v>
      </c>
      <c r="C62" s="53" t="s">
        <v>79</v>
      </c>
      <c r="D62" s="45">
        <v>150</v>
      </c>
      <c r="E62" s="45">
        <v>150</v>
      </c>
      <c r="F62" s="45">
        <v>150</v>
      </c>
      <c r="G62" s="45">
        <v>150</v>
      </c>
      <c r="H62" s="45">
        <v>150</v>
      </c>
      <c r="I62" s="45">
        <v>150</v>
      </c>
      <c r="J62" s="45">
        <v>150</v>
      </c>
      <c r="K62" s="45">
        <v>150</v>
      </c>
      <c r="L62" s="45">
        <v>150</v>
      </c>
      <c r="M62" s="45">
        <v>150</v>
      </c>
      <c r="N62" s="45">
        <v>150</v>
      </c>
      <c r="O62" s="45">
        <v>150</v>
      </c>
      <c r="P62" s="46">
        <f t="shared" si="0"/>
        <v>1800</v>
      </c>
      <c r="Q62" s="46">
        <v>150</v>
      </c>
      <c r="R62" s="41">
        <f t="shared" si="1"/>
        <v>1800</v>
      </c>
      <c r="S62" s="41">
        <f t="shared" si="2"/>
        <v>0</v>
      </c>
      <c r="T62" s="1"/>
    </row>
    <row r="63" spans="1:20">
      <c r="A63" s="32"/>
      <c r="B63" s="1"/>
      <c r="C63" s="53" t="s">
        <v>80</v>
      </c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2">
        <f t="shared" si="0"/>
        <v>0</v>
      </c>
      <c r="Q63" s="46">
        <v>0</v>
      </c>
      <c r="R63" s="41">
        <f t="shared" si="1"/>
        <v>0</v>
      </c>
      <c r="S63" s="41">
        <f t="shared" si="2"/>
        <v>0</v>
      </c>
      <c r="T63" s="1"/>
    </row>
    <row r="64" spans="1:20">
      <c r="A64" s="32" t="s">
        <v>23</v>
      </c>
      <c r="B64" s="1">
        <v>52</v>
      </c>
      <c r="C64" s="53" t="s">
        <v>81</v>
      </c>
      <c r="D64" s="45">
        <v>180</v>
      </c>
      <c r="E64" s="45">
        <v>180</v>
      </c>
      <c r="F64" s="45">
        <v>180</v>
      </c>
      <c r="G64" s="45">
        <v>180</v>
      </c>
      <c r="H64" s="45">
        <v>180</v>
      </c>
      <c r="I64" s="45">
        <v>180</v>
      </c>
      <c r="J64" s="45">
        <v>180</v>
      </c>
      <c r="K64" s="45">
        <v>180</v>
      </c>
      <c r="L64" s="45">
        <v>180</v>
      </c>
      <c r="M64" s="45">
        <v>180</v>
      </c>
      <c r="N64" s="45">
        <v>180</v>
      </c>
      <c r="O64" s="45">
        <v>180</v>
      </c>
      <c r="P64" s="42">
        <f t="shared" si="0"/>
        <v>2160</v>
      </c>
      <c r="Q64" s="42">
        <v>180</v>
      </c>
      <c r="R64" s="41">
        <f t="shared" si="1"/>
        <v>2160</v>
      </c>
      <c r="S64" s="41">
        <f t="shared" si="2"/>
        <v>0</v>
      </c>
      <c r="T64" s="1" t="s">
        <v>109</v>
      </c>
    </row>
    <row r="65" spans="1:20">
      <c r="A65" s="32"/>
      <c r="B65" s="1">
        <v>53</v>
      </c>
      <c r="C65" s="53" t="s">
        <v>82</v>
      </c>
      <c r="D65" s="41">
        <v>150</v>
      </c>
      <c r="E65" s="41">
        <v>150</v>
      </c>
      <c r="F65" s="41">
        <v>150</v>
      </c>
      <c r="G65" s="41">
        <v>150</v>
      </c>
      <c r="H65" s="41">
        <v>150</v>
      </c>
      <c r="I65" s="41">
        <v>150</v>
      </c>
      <c r="J65" s="41">
        <v>150</v>
      </c>
      <c r="K65" s="41">
        <v>150</v>
      </c>
      <c r="L65" s="41">
        <v>150</v>
      </c>
      <c r="M65" s="41">
        <v>150</v>
      </c>
      <c r="N65" s="41">
        <v>150</v>
      </c>
      <c r="O65" s="41">
        <v>150</v>
      </c>
      <c r="P65" s="42">
        <f t="shared" si="0"/>
        <v>1800</v>
      </c>
      <c r="Q65" s="42">
        <v>150</v>
      </c>
      <c r="R65" s="41">
        <f t="shared" si="1"/>
        <v>1800</v>
      </c>
      <c r="S65" s="41">
        <f t="shared" si="2"/>
        <v>0</v>
      </c>
      <c r="T65" s="1"/>
    </row>
    <row r="66" spans="1:20">
      <c r="A66" s="32" t="s">
        <v>23</v>
      </c>
      <c r="B66" s="1">
        <v>54</v>
      </c>
      <c r="C66" s="53" t="s">
        <v>83</v>
      </c>
      <c r="D66" s="41">
        <v>150</v>
      </c>
      <c r="E66" s="41">
        <v>150</v>
      </c>
      <c r="F66" s="41">
        <v>150</v>
      </c>
      <c r="G66" s="41">
        <v>150</v>
      </c>
      <c r="H66" s="41">
        <v>150</v>
      </c>
      <c r="I66" s="41">
        <v>150</v>
      </c>
      <c r="J66" s="41">
        <v>150</v>
      </c>
      <c r="K66" s="41">
        <v>150</v>
      </c>
      <c r="L66" s="41">
        <v>150</v>
      </c>
      <c r="M66" s="41">
        <v>150</v>
      </c>
      <c r="N66" s="41">
        <v>150</v>
      </c>
      <c r="O66" s="41">
        <v>150</v>
      </c>
      <c r="P66" s="42">
        <f t="shared" si="0"/>
        <v>1800</v>
      </c>
      <c r="Q66" s="42">
        <v>150</v>
      </c>
      <c r="R66" s="41">
        <f t="shared" si="1"/>
        <v>1800</v>
      </c>
      <c r="S66" s="41">
        <f t="shared" si="2"/>
        <v>0</v>
      </c>
      <c r="T66" s="1"/>
    </row>
    <row r="67" spans="1:20">
      <c r="A67" s="32" t="s">
        <v>23</v>
      </c>
      <c r="B67" s="1">
        <v>55</v>
      </c>
      <c r="C67" s="53" t="s">
        <v>84</v>
      </c>
      <c r="D67" s="41">
        <v>150</v>
      </c>
      <c r="E67" s="41">
        <v>150</v>
      </c>
      <c r="F67" s="41">
        <v>150</v>
      </c>
      <c r="G67" s="41">
        <v>150</v>
      </c>
      <c r="H67" s="41">
        <v>150</v>
      </c>
      <c r="I67" s="41">
        <v>150</v>
      </c>
      <c r="J67" s="41">
        <v>150</v>
      </c>
      <c r="K67" s="41">
        <v>150</v>
      </c>
      <c r="L67" s="41">
        <v>150</v>
      </c>
      <c r="M67" s="41">
        <v>150</v>
      </c>
      <c r="N67" s="41">
        <v>150</v>
      </c>
      <c r="O67" s="41">
        <v>150</v>
      </c>
      <c r="P67" s="42">
        <f t="shared" si="0"/>
        <v>1800</v>
      </c>
      <c r="Q67" s="42">
        <v>150</v>
      </c>
      <c r="R67" s="41">
        <f t="shared" si="1"/>
        <v>1800</v>
      </c>
      <c r="S67" s="41">
        <f t="shared" si="2"/>
        <v>0</v>
      </c>
      <c r="T67" s="56" t="s">
        <v>110</v>
      </c>
    </row>
    <row r="68" spans="1:20">
      <c r="A68" s="32" t="s">
        <v>23</v>
      </c>
      <c r="B68" s="1">
        <v>56</v>
      </c>
      <c r="C68" s="53" t="s">
        <v>85</v>
      </c>
      <c r="D68" s="41">
        <v>150</v>
      </c>
      <c r="E68" s="41">
        <v>150</v>
      </c>
      <c r="F68" s="41">
        <v>150</v>
      </c>
      <c r="G68" s="41">
        <v>150</v>
      </c>
      <c r="H68" s="41">
        <v>150</v>
      </c>
      <c r="I68" s="41">
        <v>150</v>
      </c>
      <c r="J68" s="41">
        <v>150</v>
      </c>
      <c r="K68" s="41">
        <v>150</v>
      </c>
      <c r="L68" s="41">
        <v>150</v>
      </c>
      <c r="M68" s="41">
        <v>150</v>
      </c>
      <c r="N68" s="41">
        <v>150</v>
      </c>
      <c r="O68" s="41">
        <v>150</v>
      </c>
      <c r="P68" s="42">
        <f t="shared" si="0"/>
        <v>1800</v>
      </c>
      <c r="Q68" s="42">
        <v>150</v>
      </c>
      <c r="R68" s="41">
        <f t="shared" si="1"/>
        <v>1800</v>
      </c>
      <c r="S68" s="41">
        <f t="shared" si="2"/>
        <v>0</v>
      </c>
      <c r="T68" s="1"/>
    </row>
    <row r="69" spans="1:20">
      <c r="A69" s="32" t="s">
        <v>23</v>
      </c>
      <c r="B69" s="1">
        <v>57</v>
      </c>
      <c r="C69" s="53" t="s">
        <v>86</v>
      </c>
      <c r="D69" s="62">
        <v>180</v>
      </c>
      <c r="E69" s="62">
        <v>180</v>
      </c>
      <c r="F69" s="62">
        <v>180</v>
      </c>
      <c r="G69" s="62">
        <v>180</v>
      </c>
      <c r="H69" s="62">
        <v>180</v>
      </c>
      <c r="I69" s="62">
        <v>180</v>
      </c>
      <c r="J69" s="62">
        <v>180</v>
      </c>
      <c r="K69" s="62">
        <v>180</v>
      </c>
      <c r="L69" s="62">
        <v>180</v>
      </c>
      <c r="M69" s="62">
        <v>180</v>
      </c>
      <c r="N69" s="62">
        <v>180</v>
      </c>
      <c r="O69" s="62">
        <v>180</v>
      </c>
      <c r="P69" s="42">
        <f t="shared" si="0"/>
        <v>2160</v>
      </c>
      <c r="Q69" s="42">
        <v>180</v>
      </c>
      <c r="R69" s="41">
        <f t="shared" si="1"/>
        <v>2160</v>
      </c>
      <c r="S69" s="41">
        <f t="shared" si="2"/>
        <v>0</v>
      </c>
      <c r="T69" s="1" t="s">
        <v>109</v>
      </c>
    </row>
    <row r="70" spans="1:20">
      <c r="A70" s="32"/>
      <c r="B70" s="1">
        <v>58</v>
      </c>
      <c r="C70" s="53" t="s">
        <v>87</v>
      </c>
      <c r="D70" s="41">
        <v>180</v>
      </c>
      <c r="E70" s="41">
        <v>180</v>
      </c>
      <c r="F70" s="41">
        <v>180</v>
      </c>
      <c r="G70" s="41">
        <v>180</v>
      </c>
      <c r="H70" s="41">
        <v>180</v>
      </c>
      <c r="I70" s="41">
        <v>180</v>
      </c>
      <c r="J70" s="41">
        <v>180</v>
      </c>
      <c r="K70" s="41">
        <v>180</v>
      </c>
      <c r="L70" s="41">
        <v>180</v>
      </c>
      <c r="M70" s="41">
        <v>180</v>
      </c>
      <c r="N70" s="41">
        <v>180</v>
      </c>
      <c r="O70" s="41">
        <v>180</v>
      </c>
      <c r="P70" s="42">
        <f t="shared" ref="P70:P86" si="3">SUM(D70:O70)</f>
        <v>2160</v>
      </c>
      <c r="Q70" s="42">
        <v>180</v>
      </c>
      <c r="R70" s="41">
        <f t="shared" ref="R70:R83" si="4">Q70*12</f>
        <v>2160</v>
      </c>
      <c r="S70" s="41">
        <f t="shared" ref="S70:S82" si="5">(12*Q70)-P70</f>
        <v>0</v>
      </c>
      <c r="T70" s="1"/>
    </row>
    <row r="71" spans="1:20">
      <c r="A71" s="32"/>
      <c r="B71" s="1">
        <v>59</v>
      </c>
      <c r="C71" s="53" t="s">
        <v>88</v>
      </c>
      <c r="D71" s="41">
        <v>150</v>
      </c>
      <c r="E71" s="41">
        <v>150</v>
      </c>
      <c r="F71" s="41">
        <v>150</v>
      </c>
      <c r="G71" s="41">
        <v>150</v>
      </c>
      <c r="H71" s="41">
        <v>150</v>
      </c>
      <c r="I71" s="41">
        <v>150</v>
      </c>
      <c r="J71" s="41">
        <v>150</v>
      </c>
      <c r="K71" s="41">
        <v>150</v>
      </c>
      <c r="L71" s="41">
        <v>150</v>
      </c>
      <c r="M71" s="41">
        <v>150</v>
      </c>
      <c r="N71" s="41">
        <v>150</v>
      </c>
      <c r="O71" s="41">
        <v>150</v>
      </c>
      <c r="P71" s="42">
        <f t="shared" si="3"/>
        <v>1800</v>
      </c>
      <c r="Q71" s="42">
        <v>150</v>
      </c>
      <c r="R71" s="41">
        <f t="shared" si="4"/>
        <v>1800</v>
      </c>
      <c r="S71" s="41">
        <f t="shared" si="5"/>
        <v>0</v>
      </c>
      <c r="T71" s="1"/>
    </row>
    <row r="72" spans="1:20">
      <c r="A72" s="32" t="s">
        <v>23</v>
      </c>
      <c r="B72" s="1">
        <v>60</v>
      </c>
      <c r="C72" s="53" t="s">
        <v>89</v>
      </c>
      <c r="D72" s="45">
        <v>150</v>
      </c>
      <c r="E72" s="45">
        <v>150</v>
      </c>
      <c r="F72" s="45">
        <v>150</v>
      </c>
      <c r="G72" s="45">
        <v>150</v>
      </c>
      <c r="H72" s="45">
        <v>150</v>
      </c>
      <c r="I72" s="45">
        <v>150</v>
      </c>
      <c r="J72" s="45">
        <v>150</v>
      </c>
      <c r="K72" s="45">
        <v>150</v>
      </c>
      <c r="L72" s="45">
        <v>150</v>
      </c>
      <c r="M72" s="45">
        <v>150</v>
      </c>
      <c r="N72" s="45">
        <v>150</v>
      </c>
      <c r="O72" s="45">
        <v>150</v>
      </c>
      <c r="P72" s="42">
        <f t="shared" si="3"/>
        <v>1800</v>
      </c>
      <c r="Q72" s="42">
        <v>150</v>
      </c>
      <c r="R72" s="41">
        <f t="shared" si="4"/>
        <v>1800</v>
      </c>
      <c r="S72" s="41">
        <f t="shared" si="5"/>
        <v>0</v>
      </c>
      <c r="T72" s="1" t="s">
        <v>109</v>
      </c>
    </row>
    <row r="73" spans="1:20">
      <c r="A73" s="32" t="s">
        <v>23</v>
      </c>
      <c r="B73" s="1">
        <v>61</v>
      </c>
      <c r="C73" s="53" t="s">
        <v>90</v>
      </c>
      <c r="D73" s="41">
        <v>150</v>
      </c>
      <c r="E73" s="41">
        <v>150</v>
      </c>
      <c r="F73" s="41">
        <v>150</v>
      </c>
      <c r="G73" s="41">
        <v>150</v>
      </c>
      <c r="H73" s="41">
        <v>150</v>
      </c>
      <c r="I73" s="41">
        <v>150</v>
      </c>
      <c r="J73" s="41">
        <v>150</v>
      </c>
      <c r="K73" s="41">
        <v>150</v>
      </c>
      <c r="L73" s="41">
        <v>150</v>
      </c>
      <c r="M73" s="41">
        <v>150</v>
      </c>
      <c r="N73" s="41">
        <v>150</v>
      </c>
      <c r="O73" s="41">
        <v>150</v>
      </c>
      <c r="P73" s="42">
        <f t="shared" si="3"/>
        <v>1800</v>
      </c>
      <c r="Q73" s="42">
        <v>150</v>
      </c>
      <c r="R73" s="41">
        <f t="shared" si="4"/>
        <v>1800</v>
      </c>
      <c r="S73" s="41">
        <f t="shared" si="5"/>
        <v>0</v>
      </c>
      <c r="T73" s="1"/>
    </row>
    <row r="74" spans="1:20">
      <c r="A74" s="32" t="s">
        <v>23</v>
      </c>
      <c r="B74" s="1">
        <v>62</v>
      </c>
      <c r="C74" s="36" t="s">
        <v>91</v>
      </c>
      <c r="D74" s="58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42">
        <f t="shared" si="3"/>
        <v>0</v>
      </c>
      <c r="Q74" s="42">
        <v>150</v>
      </c>
      <c r="R74" s="41">
        <f t="shared" si="4"/>
        <v>1800</v>
      </c>
      <c r="S74" s="41">
        <f t="shared" si="5"/>
        <v>1800</v>
      </c>
      <c r="T74" s="1" t="s">
        <v>109</v>
      </c>
    </row>
    <row r="75" spans="1:20">
      <c r="A75" s="32"/>
      <c r="B75" s="1">
        <v>63</v>
      </c>
      <c r="C75" s="53" t="s">
        <v>92</v>
      </c>
      <c r="D75" s="41">
        <v>150</v>
      </c>
      <c r="E75" s="41">
        <v>150</v>
      </c>
      <c r="F75" s="41">
        <v>150</v>
      </c>
      <c r="G75" s="41">
        <v>150</v>
      </c>
      <c r="H75" s="41">
        <v>150</v>
      </c>
      <c r="I75" s="41">
        <v>150</v>
      </c>
      <c r="J75" s="41">
        <v>150</v>
      </c>
      <c r="K75" s="41">
        <v>150</v>
      </c>
      <c r="L75" s="41">
        <v>150</v>
      </c>
      <c r="M75" s="41">
        <v>150</v>
      </c>
      <c r="N75" s="41">
        <v>150</v>
      </c>
      <c r="O75" s="41">
        <v>150</v>
      </c>
      <c r="P75" s="42">
        <f t="shared" si="3"/>
        <v>1800</v>
      </c>
      <c r="Q75" s="42">
        <v>150</v>
      </c>
      <c r="R75" s="41">
        <f t="shared" si="4"/>
        <v>1800</v>
      </c>
      <c r="S75" s="41">
        <f t="shared" si="5"/>
        <v>0</v>
      </c>
      <c r="T75" s="1"/>
    </row>
    <row r="76" spans="1:20">
      <c r="A76" s="32"/>
      <c r="B76" s="1">
        <v>64</v>
      </c>
      <c r="C76" s="53" t="s">
        <v>93</v>
      </c>
      <c r="D76" s="41">
        <v>150</v>
      </c>
      <c r="E76" s="41">
        <v>150</v>
      </c>
      <c r="F76" s="41">
        <v>150</v>
      </c>
      <c r="G76" s="41">
        <v>150</v>
      </c>
      <c r="H76" s="41">
        <v>150</v>
      </c>
      <c r="I76" s="41">
        <v>150</v>
      </c>
      <c r="J76" s="41">
        <v>150</v>
      </c>
      <c r="K76" s="41">
        <v>150</v>
      </c>
      <c r="L76" s="41">
        <v>150</v>
      </c>
      <c r="M76" s="41">
        <v>150</v>
      </c>
      <c r="N76" s="41">
        <v>150</v>
      </c>
      <c r="O76" s="41">
        <v>150</v>
      </c>
      <c r="P76" s="42">
        <f t="shared" si="3"/>
        <v>1800</v>
      </c>
      <c r="Q76" s="42">
        <v>150</v>
      </c>
      <c r="R76" s="41">
        <f t="shared" si="4"/>
        <v>1800</v>
      </c>
      <c r="S76" s="41">
        <f t="shared" si="5"/>
        <v>0</v>
      </c>
      <c r="T76" s="1"/>
    </row>
    <row r="77" spans="1:20">
      <c r="A77" s="32" t="s">
        <v>23</v>
      </c>
      <c r="B77" s="1">
        <v>65</v>
      </c>
      <c r="C77" s="53" t="s">
        <v>94</v>
      </c>
      <c r="D77" s="41">
        <v>180</v>
      </c>
      <c r="E77" s="41">
        <v>180</v>
      </c>
      <c r="F77" s="41">
        <v>180</v>
      </c>
      <c r="G77" s="41">
        <v>180</v>
      </c>
      <c r="H77" s="41">
        <v>180</v>
      </c>
      <c r="I77" s="41">
        <v>180</v>
      </c>
      <c r="J77" s="41">
        <v>180</v>
      </c>
      <c r="K77" s="41">
        <v>180</v>
      </c>
      <c r="L77" s="41">
        <v>180</v>
      </c>
      <c r="M77" s="41">
        <v>180</v>
      </c>
      <c r="N77" s="41">
        <v>180</v>
      </c>
      <c r="O77" s="41">
        <v>180</v>
      </c>
      <c r="P77" s="42">
        <f t="shared" si="3"/>
        <v>2160</v>
      </c>
      <c r="Q77" s="42">
        <v>180</v>
      </c>
      <c r="R77" s="41">
        <f t="shared" si="4"/>
        <v>2160</v>
      </c>
      <c r="S77" s="41">
        <f t="shared" si="5"/>
        <v>0</v>
      </c>
      <c r="T77" s="1"/>
    </row>
    <row r="78" spans="1:20">
      <c r="A78" s="32" t="s">
        <v>21</v>
      </c>
      <c r="B78" s="1">
        <v>66</v>
      </c>
      <c r="C78" s="53" t="s">
        <v>95</v>
      </c>
      <c r="D78" s="45">
        <v>150</v>
      </c>
      <c r="E78" s="45">
        <v>150</v>
      </c>
      <c r="F78" s="45">
        <v>150</v>
      </c>
      <c r="G78" s="45">
        <v>150</v>
      </c>
      <c r="H78" s="45">
        <v>150</v>
      </c>
      <c r="I78" s="45">
        <v>150</v>
      </c>
      <c r="J78" s="45">
        <v>150</v>
      </c>
      <c r="K78" s="45">
        <v>150</v>
      </c>
      <c r="L78" s="45">
        <v>150</v>
      </c>
      <c r="M78" s="45">
        <v>150</v>
      </c>
      <c r="N78" s="45">
        <v>150</v>
      </c>
      <c r="O78" s="45">
        <v>150</v>
      </c>
      <c r="P78" s="42">
        <f t="shared" si="3"/>
        <v>1800</v>
      </c>
      <c r="Q78" s="42">
        <v>150</v>
      </c>
      <c r="R78" s="41">
        <f t="shared" si="4"/>
        <v>1800</v>
      </c>
      <c r="S78" s="41">
        <f t="shared" si="5"/>
        <v>0</v>
      </c>
      <c r="T78" s="1" t="s">
        <v>109</v>
      </c>
    </row>
    <row r="79" spans="1:20">
      <c r="A79" s="31"/>
      <c r="B79" s="1">
        <v>67</v>
      </c>
      <c r="C79" s="53" t="s">
        <v>96</v>
      </c>
      <c r="D79" s="41">
        <v>150</v>
      </c>
      <c r="E79" s="41">
        <v>150</v>
      </c>
      <c r="F79" s="41">
        <v>150</v>
      </c>
      <c r="G79" s="41">
        <v>150</v>
      </c>
      <c r="H79" s="41">
        <v>150</v>
      </c>
      <c r="I79" s="41">
        <v>150</v>
      </c>
      <c r="J79" s="41">
        <v>150</v>
      </c>
      <c r="K79" s="41">
        <v>150</v>
      </c>
      <c r="L79" s="41">
        <v>150</v>
      </c>
      <c r="M79" s="41">
        <v>150</v>
      </c>
      <c r="N79" s="41">
        <v>150</v>
      </c>
      <c r="O79" s="41">
        <v>150</v>
      </c>
      <c r="P79" s="42">
        <f t="shared" si="3"/>
        <v>1800</v>
      </c>
      <c r="Q79" s="42">
        <v>150</v>
      </c>
      <c r="R79" s="41">
        <f t="shared" si="4"/>
        <v>1800</v>
      </c>
      <c r="S79" s="41">
        <f t="shared" si="5"/>
        <v>0</v>
      </c>
      <c r="T79" s="1"/>
    </row>
    <row r="80" spans="1:20">
      <c r="A80" s="1"/>
      <c r="B80" s="1">
        <v>68</v>
      </c>
      <c r="C80" s="53" t="s">
        <v>97</v>
      </c>
      <c r="D80" s="41">
        <v>150</v>
      </c>
      <c r="E80" s="41">
        <v>150</v>
      </c>
      <c r="F80" s="41">
        <v>150</v>
      </c>
      <c r="G80" s="41">
        <v>150</v>
      </c>
      <c r="H80" s="41">
        <v>150</v>
      </c>
      <c r="I80" s="41">
        <v>150</v>
      </c>
      <c r="J80" s="41">
        <v>150</v>
      </c>
      <c r="K80" s="41">
        <v>150</v>
      </c>
      <c r="L80" s="41">
        <v>150</v>
      </c>
      <c r="M80" s="41">
        <v>150</v>
      </c>
      <c r="N80" s="41">
        <v>150</v>
      </c>
      <c r="O80" s="41">
        <v>150</v>
      </c>
      <c r="P80" s="42">
        <f t="shared" si="3"/>
        <v>1800</v>
      </c>
      <c r="Q80" s="42">
        <v>150</v>
      </c>
      <c r="R80" s="41">
        <f t="shared" si="4"/>
        <v>1800</v>
      </c>
      <c r="S80" s="41">
        <f t="shared" si="5"/>
        <v>0</v>
      </c>
      <c r="T80" s="1"/>
    </row>
    <row r="81" spans="1:20">
      <c r="A81" s="1"/>
      <c r="B81" s="1">
        <v>69</v>
      </c>
      <c r="C81" s="53" t="s">
        <v>98</v>
      </c>
      <c r="D81" s="41">
        <v>180</v>
      </c>
      <c r="E81" s="41">
        <v>180</v>
      </c>
      <c r="F81" s="41">
        <v>180</v>
      </c>
      <c r="G81" s="41">
        <v>180</v>
      </c>
      <c r="H81" s="41">
        <v>180</v>
      </c>
      <c r="I81" s="41">
        <v>180</v>
      </c>
      <c r="J81" s="41">
        <v>180</v>
      </c>
      <c r="K81" s="41">
        <v>180</v>
      </c>
      <c r="L81" s="41">
        <v>180</v>
      </c>
      <c r="M81" s="41">
        <v>180</v>
      </c>
      <c r="N81" s="41">
        <v>180</v>
      </c>
      <c r="O81" s="41">
        <v>180</v>
      </c>
      <c r="P81" s="42">
        <f t="shared" si="3"/>
        <v>2160</v>
      </c>
      <c r="Q81" s="42">
        <v>180</v>
      </c>
      <c r="R81" s="41">
        <f t="shared" si="4"/>
        <v>2160</v>
      </c>
      <c r="S81" s="41">
        <f t="shared" si="5"/>
        <v>0</v>
      </c>
      <c r="T81" s="1"/>
    </row>
    <row r="82" spans="1:20">
      <c r="A82" s="1"/>
      <c r="B82" s="1">
        <v>70</v>
      </c>
      <c r="C82" s="53" t="s">
        <v>99</v>
      </c>
      <c r="D82" s="41">
        <v>150</v>
      </c>
      <c r="E82" s="41">
        <v>150</v>
      </c>
      <c r="F82" s="41">
        <v>150</v>
      </c>
      <c r="G82" s="41">
        <v>150</v>
      </c>
      <c r="H82" s="41">
        <v>150</v>
      </c>
      <c r="I82" s="41">
        <v>150</v>
      </c>
      <c r="J82" s="41">
        <v>150</v>
      </c>
      <c r="K82" s="41">
        <v>150</v>
      </c>
      <c r="L82" s="41">
        <v>150</v>
      </c>
      <c r="M82" s="41">
        <v>150</v>
      </c>
      <c r="N82" s="41">
        <v>150</v>
      </c>
      <c r="O82" s="41">
        <v>150</v>
      </c>
      <c r="P82" s="42">
        <f t="shared" si="3"/>
        <v>1800</v>
      </c>
      <c r="Q82" s="42">
        <v>150</v>
      </c>
      <c r="R82" s="41">
        <f t="shared" si="4"/>
        <v>1800</v>
      </c>
      <c r="S82" s="41">
        <f t="shared" si="5"/>
        <v>0</v>
      </c>
      <c r="T82" s="1"/>
    </row>
    <row r="83" spans="1:20">
      <c r="A83" s="1"/>
      <c r="B83" s="1">
        <v>71</v>
      </c>
      <c r="C83" s="53" t="s">
        <v>100</v>
      </c>
      <c r="D83" s="41">
        <v>180</v>
      </c>
      <c r="E83" s="41">
        <v>180</v>
      </c>
      <c r="F83" s="41">
        <v>180</v>
      </c>
      <c r="G83" s="41">
        <v>180</v>
      </c>
      <c r="H83" s="41">
        <v>180</v>
      </c>
      <c r="I83" s="41">
        <v>180</v>
      </c>
      <c r="J83" s="41">
        <v>180</v>
      </c>
      <c r="K83" s="41">
        <v>180</v>
      </c>
      <c r="L83" s="41">
        <v>180</v>
      </c>
      <c r="M83" s="41">
        <v>180</v>
      </c>
      <c r="N83" s="41">
        <v>180</v>
      </c>
      <c r="O83" s="41">
        <v>180</v>
      </c>
      <c r="P83" s="42">
        <f t="shared" si="3"/>
        <v>2160</v>
      </c>
      <c r="Q83" s="42">
        <v>180</v>
      </c>
      <c r="R83" s="41">
        <f t="shared" si="4"/>
        <v>2160</v>
      </c>
      <c r="S83" s="41">
        <v>0</v>
      </c>
      <c r="T83" s="1"/>
    </row>
    <row r="84" spans="1:20">
      <c r="A84" s="1"/>
      <c r="B84" s="1">
        <v>72</v>
      </c>
      <c r="C84" s="53" t="s">
        <v>111</v>
      </c>
      <c r="D84" s="41">
        <v>150</v>
      </c>
      <c r="E84" s="41">
        <v>150</v>
      </c>
      <c r="F84" s="41">
        <v>150</v>
      </c>
      <c r="G84" s="41">
        <v>150</v>
      </c>
      <c r="H84" s="41">
        <v>150</v>
      </c>
      <c r="I84" s="41">
        <v>150</v>
      </c>
      <c r="J84" s="41">
        <v>150</v>
      </c>
      <c r="K84" s="41">
        <v>150</v>
      </c>
      <c r="L84" s="41">
        <v>150</v>
      </c>
      <c r="M84" s="41">
        <v>150</v>
      </c>
      <c r="N84" s="41">
        <v>150</v>
      </c>
      <c r="O84" s="41">
        <v>150</v>
      </c>
      <c r="P84" s="41">
        <f t="shared" si="3"/>
        <v>1800</v>
      </c>
      <c r="Q84" s="42">
        <v>150</v>
      </c>
      <c r="R84" s="41">
        <f>Q84*12</f>
        <v>1800</v>
      </c>
      <c r="S84" s="41">
        <v>0</v>
      </c>
      <c r="T84" s="1"/>
    </row>
    <row r="85" spans="1:20">
      <c r="A85" s="1"/>
      <c r="B85" s="1">
        <v>73</v>
      </c>
      <c r="C85" s="53" t="s">
        <v>112</v>
      </c>
      <c r="D85" s="59">
        <v>150</v>
      </c>
      <c r="E85" s="59">
        <v>150</v>
      </c>
      <c r="F85" s="59">
        <v>150</v>
      </c>
      <c r="G85" s="59">
        <v>150</v>
      </c>
      <c r="H85" s="59">
        <v>150</v>
      </c>
      <c r="I85" s="59">
        <v>150</v>
      </c>
      <c r="J85" s="59">
        <v>150</v>
      </c>
      <c r="K85" s="59">
        <v>150</v>
      </c>
      <c r="L85" s="59">
        <v>150</v>
      </c>
      <c r="M85" s="59">
        <v>150</v>
      </c>
      <c r="N85" s="59">
        <v>150</v>
      </c>
      <c r="O85" s="59">
        <v>150</v>
      </c>
      <c r="P85" s="41">
        <f t="shared" si="3"/>
        <v>1800</v>
      </c>
      <c r="Q85" s="42">
        <v>150</v>
      </c>
      <c r="R85" s="41">
        <v>1800</v>
      </c>
      <c r="S85" s="41">
        <v>0</v>
      </c>
      <c r="T85" s="1"/>
    </row>
    <row r="86" spans="1:20">
      <c r="A86" s="1"/>
      <c r="B86" s="1">
        <v>74</v>
      </c>
      <c r="C86" s="60" t="s">
        <v>113</v>
      </c>
      <c r="D86" s="41">
        <v>150</v>
      </c>
      <c r="E86" s="41">
        <v>150</v>
      </c>
      <c r="F86" s="41">
        <v>150</v>
      </c>
      <c r="G86" s="41">
        <v>150</v>
      </c>
      <c r="H86" s="41">
        <v>150</v>
      </c>
      <c r="I86" s="41">
        <v>150</v>
      </c>
      <c r="J86" s="41">
        <v>150</v>
      </c>
      <c r="K86" s="41">
        <v>150</v>
      </c>
      <c r="L86" s="41">
        <v>150</v>
      </c>
      <c r="M86" s="41">
        <v>150</v>
      </c>
      <c r="N86" s="41">
        <v>150</v>
      </c>
      <c r="O86" s="41">
        <v>150</v>
      </c>
      <c r="P86" s="41">
        <f t="shared" si="3"/>
        <v>1800</v>
      </c>
      <c r="Q86" s="42">
        <v>150</v>
      </c>
      <c r="R86" s="41">
        <v>2160</v>
      </c>
      <c r="S86" s="41">
        <f>(12*Q86)-P86</f>
        <v>0</v>
      </c>
      <c r="T86" s="1"/>
    </row>
    <row r="87" spans="1:20">
      <c r="A87" s="1"/>
      <c r="B87" s="1"/>
      <c r="C87" s="6" t="s">
        <v>101</v>
      </c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>
        <f>SUM(P3:P86)</f>
        <v>128115</v>
      </c>
      <c r="Q87" s="42">
        <f>SUM(Q3:Q86)</f>
        <v>10860</v>
      </c>
      <c r="R87" s="41">
        <f>SUM(R3:R86)</f>
        <v>130680</v>
      </c>
      <c r="S87" s="41">
        <f>SUM(S3:S86)</f>
        <v>6360</v>
      </c>
      <c r="T87" s="1"/>
    </row>
    <row r="88" spans="1:20">
      <c r="C88" s="7"/>
    </row>
  </sheetData>
  <hyperlinks>
    <hyperlink ref="T67" r:id="rId1" display="mailto:sekratariat@agis.nieruchomosc.pl" xr:uid="{FFD12CE9-2703-456E-8394-F06B5C8FC04A}"/>
  </hyperlinks>
  <pageMargins left="0.25" right="0.25" top="0.75" bottom="0.75" header="0.3" footer="0.3"/>
  <pageSetup paperSize="9" scale="64" fitToHeight="0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CD62D-D2FA-4DE5-B078-15F0F48B0000}">
  <sheetPr>
    <pageSetUpPr fitToPage="1"/>
  </sheetPr>
  <dimension ref="A1:T87"/>
  <sheetViews>
    <sheetView topLeftCell="A60" workbookViewId="0">
      <selection activeCell="H85" sqref="H85"/>
    </sheetView>
  </sheetViews>
  <sheetFormatPr defaultRowHeight="14.45"/>
  <cols>
    <col min="2" max="2" width="3.85546875" customWidth="1"/>
    <col min="3" max="3" width="21.85546875" customWidth="1"/>
    <col min="4" max="4" width="10.28515625" customWidth="1"/>
    <col min="5" max="5" width="9.85546875" customWidth="1"/>
    <col min="6" max="6" width="10" customWidth="1"/>
    <col min="7" max="7" width="10.42578125" customWidth="1"/>
    <col min="8" max="8" width="10" customWidth="1"/>
    <col min="9" max="9" width="9.5703125" customWidth="1"/>
    <col min="10" max="10" width="9.7109375" customWidth="1"/>
    <col min="11" max="11" width="9.85546875" customWidth="1"/>
    <col min="12" max="12" width="9.7109375" customWidth="1"/>
    <col min="14" max="14" width="9.5703125" customWidth="1"/>
    <col min="15" max="15" width="10.42578125" customWidth="1"/>
    <col min="16" max="16" width="11.85546875" customWidth="1"/>
    <col min="17" max="17" width="12" customWidth="1"/>
    <col min="18" max="18" width="11.85546875" bestFit="1" customWidth="1"/>
    <col min="19" max="19" width="13" customWidth="1"/>
    <col min="20" max="20" width="29" customWidth="1"/>
  </cols>
  <sheetData>
    <row r="1" spans="1:20">
      <c r="B1" s="9" t="s">
        <v>0</v>
      </c>
      <c r="C1" s="8"/>
      <c r="D1" s="8"/>
      <c r="E1" s="63" t="s">
        <v>114</v>
      </c>
      <c r="F1" s="63"/>
      <c r="G1" s="63"/>
      <c r="H1" s="8"/>
      <c r="I1" s="8"/>
      <c r="J1" s="8"/>
      <c r="K1" s="8"/>
      <c r="L1" s="8"/>
      <c r="M1" s="8"/>
      <c r="N1" s="8"/>
      <c r="O1" s="8"/>
      <c r="P1" s="8"/>
      <c r="Q1" s="8"/>
    </row>
    <row r="2" spans="1:20" ht="63.6" customHeight="1">
      <c r="A2" s="30" t="s">
        <v>1</v>
      </c>
      <c r="B2" s="6" t="s">
        <v>2</v>
      </c>
      <c r="C2" s="10" t="s">
        <v>3</v>
      </c>
      <c r="D2" s="39" t="s">
        <v>4</v>
      </c>
      <c r="E2" s="39" t="s">
        <v>5</v>
      </c>
      <c r="F2" s="39" t="s">
        <v>6</v>
      </c>
      <c r="G2" s="39" t="s">
        <v>7</v>
      </c>
      <c r="H2" s="39" t="s">
        <v>8</v>
      </c>
      <c r="I2" s="39" t="s">
        <v>9</v>
      </c>
      <c r="J2" s="39" t="s">
        <v>10</v>
      </c>
      <c r="K2" s="39" t="s">
        <v>11</v>
      </c>
      <c r="L2" s="39" t="s">
        <v>12</v>
      </c>
      <c r="M2" s="39" t="s">
        <v>13</v>
      </c>
      <c r="N2" s="39" t="s">
        <v>14</v>
      </c>
      <c r="O2" s="39" t="s">
        <v>15</v>
      </c>
      <c r="P2" s="40" t="s">
        <v>16</v>
      </c>
      <c r="Q2" s="40" t="s">
        <v>17</v>
      </c>
      <c r="R2" s="40" t="s">
        <v>18</v>
      </c>
      <c r="S2" s="50" t="s">
        <v>19</v>
      </c>
      <c r="T2" s="11" t="s">
        <v>102</v>
      </c>
    </row>
    <row r="3" spans="1:20">
      <c r="A3" s="32"/>
      <c r="B3" s="1">
        <v>1</v>
      </c>
      <c r="C3" s="53" t="s">
        <v>20</v>
      </c>
      <c r="D3" s="41">
        <v>150</v>
      </c>
      <c r="E3" s="41">
        <v>150</v>
      </c>
      <c r="F3" s="41">
        <v>150</v>
      </c>
      <c r="G3" s="41">
        <v>150</v>
      </c>
      <c r="H3" s="41">
        <v>150</v>
      </c>
      <c r="I3" s="41">
        <v>150</v>
      </c>
      <c r="J3" s="41"/>
      <c r="K3" s="41"/>
      <c r="L3" s="41"/>
      <c r="M3" s="41"/>
      <c r="N3" s="41"/>
      <c r="O3" s="41"/>
      <c r="P3" s="42">
        <f>SUM(D3:O3)</f>
        <v>900</v>
      </c>
      <c r="Q3" s="42">
        <v>150</v>
      </c>
      <c r="R3" s="41">
        <f>Q3*12</f>
        <v>1800</v>
      </c>
      <c r="S3" s="41">
        <f>(12*Q3)-P3</f>
        <v>900</v>
      </c>
      <c r="T3" s="1" t="s">
        <v>115</v>
      </c>
    </row>
    <row r="4" spans="1:20">
      <c r="A4" s="32"/>
      <c r="B4" s="1">
        <v>2</v>
      </c>
      <c r="C4" s="53" t="s">
        <v>22</v>
      </c>
      <c r="D4" s="41">
        <v>150</v>
      </c>
      <c r="E4" s="41">
        <v>150</v>
      </c>
      <c r="F4" s="41">
        <v>150</v>
      </c>
      <c r="G4" s="41">
        <v>150</v>
      </c>
      <c r="H4" s="41">
        <v>150</v>
      </c>
      <c r="I4" s="41">
        <v>150</v>
      </c>
      <c r="J4" s="41">
        <v>150</v>
      </c>
      <c r="K4" s="41">
        <v>150</v>
      </c>
      <c r="L4" s="41">
        <v>150</v>
      </c>
      <c r="M4" s="41">
        <v>150</v>
      </c>
      <c r="N4" s="41">
        <v>150</v>
      </c>
      <c r="O4" s="41">
        <v>150</v>
      </c>
      <c r="P4" s="42">
        <f t="shared" ref="P4:P63" si="0">SUM(D4:O4)</f>
        <v>1800</v>
      </c>
      <c r="Q4" s="42">
        <v>150</v>
      </c>
      <c r="R4" s="41">
        <f t="shared" ref="R4:R63" si="1">Q4*12</f>
        <v>1800</v>
      </c>
      <c r="S4" s="41">
        <f>(12*Q4)-P4</f>
        <v>0</v>
      </c>
      <c r="T4" s="1"/>
    </row>
    <row r="5" spans="1:20">
      <c r="A5" s="32"/>
      <c r="B5" s="1">
        <v>3</v>
      </c>
      <c r="C5" s="53" t="s">
        <v>24</v>
      </c>
      <c r="D5" s="41">
        <v>150</v>
      </c>
      <c r="E5" s="41">
        <v>150</v>
      </c>
      <c r="F5" s="41">
        <v>150</v>
      </c>
      <c r="G5" s="41">
        <v>150</v>
      </c>
      <c r="H5" s="41">
        <v>150</v>
      </c>
      <c r="I5" s="41">
        <v>150</v>
      </c>
      <c r="J5" s="41">
        <v>150</v>
      </c>
      <c r="K5" s="41">
        <v>150</v>
      </c>
      <c r="L5" s="41">
        <v>150</v>
      </c>
      <c r="M5" s="41">
        <v>150</v>
      </c>
      <c r="N5" s="41">
        <v>150</v>
      </c>
      <c r="O5" s="41">
        <v>150</v>
      </c>
      <c r="P5" s="42">
        <f t="shared" si="0"/>
        <v>1800</v>
      </c>
      <c r="Q5" s="42">
        <v>150</v>
      </c>
      <c r="R5" s="41">
        <f t="shared" si="1"/>
        <v>1800</v>
      </c>
      <c r="S5" s="41">
        <f t="shared" ref="S5:S64" si="2">(12*Q5)-P5</f>
        <v>0</v>
      </c>
      <c r="T5" s="1"/>
    </row>
    <row r="6" spans="1:20">
      <c r="A6" s="32"/>
      <c r="B6" s="1">
        <v>4</v>
      </c>
      <c r="C6" s="53" t="s">
        <v>25</v>
      </c>
      <c r="D6" s="41">
        <v>150</v>
      </c>
      <c r="E6" s="41">
        <v>150</v>
      </c>
      <c r="F6" s="41">
        <v>150</v>
      </c>
      <c r="G6" s="41">
        <v>150</v>
      </c>
      <c r="H6" s="41">
        <v>150</v>
      </c>
      <c r="I6" s="41">
        <v>150</v>
      </c>
      <c r="J6" s="41">
        <v>150</v>
      </c>
      <c r="K6" s="41">
        <v>150</v>
      </c>
      <c r="L6" s="41">
        <v>150</v>
      </c>
      <c r="M6" s="41">
        <v>150</v>
      </c>
      <c r="N6" s="41">
        <v>150</v>
      </c>
      <c r="O6" s="41">
        <v>150</v>
      </c>
      <c r="P6" s="42">
        <f t="shared" si="0"/>
        <v>1800</v>
      </c>
      <c r="Q6" s="42">
        <v>150</v>
      </c>
      <c r="R6" s="41">
        <f t="shared" si="1"/>
        <v>1800</v>
      </c>
      <c r="S6" s="41">
        <f t="shared" si="2"/>
        <v>0</v>
      </c>
      <c r="T6" s="1"/>
    </row>
    <row r="7" spans="1:20">
      <c r="A7" s="32"/>
      <c r="B7" s="1">
        <v>5</v>
      </c>
      <c r="C7" s="53" t="s">
        <v>27</v>
      </c>
      <c r="D7" s="45">
        <v>150</v>
      </c>
      <c r="E7" s="45">
        <v>150</v>
      </c>
      <c r="F7" s="45">
        <v>150</v>
      </c>
      <c r="G7" s="45">
        <v>150</v>
      </c>
      <c r="H7" s="45">
        <v>150</v>
      </c>
      <c r="I7" s="45">
        <v>150</v>
      </c>
      <c r="J7" s="45">
        <v>150</v>
      </c>
      <c r="K7" s="45">
        <v>150</v>
      </c>
      <c r="L7" s="45">
        <v>150</v>
      </c>
      <c r="M7" s="45">
        <v>150</v>
      </c>
      <c r="N7" s="45">
        <v>150</v>
      </c>
      <c r="O7" s="45">
        <v>150</v>
      </c>
      <c r="P7" s="42">
        <f t="shared" si="0"/>
        <v>1800</v>
      </c>
      <c r="Q7" s="42">
        <v>150</v>
      </c>
      <c r="R7" s="41">
        <f t="shared" si="1"/>
        <v>1800</v>
      </c>
      <c r="S7" s="41">
        <f t="shared" si="2"/>
        <v>0</v>
      </c>
      <c r="T7" s="1"/>
    </row>
    <row r="8" spans="1:20">
      <c r="A8" s="32"/>
      <c r="B8" s="1">
        <v>6</v>
      </c>
      <c r="C8" s="53" t="s">
        <v>28</v>
      </c>
      <c r="D8" s="45">
        <v>150</v>
      </c>
      <c r="E8" s="45">
        <v>150</v>
      </c>
      <c r="F8" s="45">
        <v>150</v>
      </c>
      <c r="G8" s="45">
        <v>150</v>
      </c>
      <c r="H8" s="45">
        <v>150</v>
      </c>
      <c r="I8" s="45">
        <v>150</v>
      </c>
      <c r="J8" s="45">
        <v>150</v>
      </c>
      <c r="K8" s="45">
        <v>150</v>
      </c>
      <c r="L8" s="45">
        <v>150</v>
      </c>
      <c r="M8" s="45">
        <v>150</v>
      </c>
      <c r="N8" s="45">
        <v>150</v>
      </c>
      <c r="O8" s="45">
        <v>150</v>
      </c>
      <c r="P8" s="42">
        <f t="shared" si="0"/>
        <v>1800</v>
      </c>
      <c r="Q8" s="42">
        <v>150</v>
      </c>
      <c r="R8" s="41">
        <f t="shared" si="1"/>
        <v>1800</v>
      </c>
      <c r="S8" s="41">
        <f t="shared" si="2"/>
        <v>0</v>
      </c>
      <c r="T8" s="1"/>
    </row>
    <row r="9" spans="1:20">
      <c r="A9" s="32"/>
      <c r="B9" s="1">
        <v>7</v>
      </c>
      <c r="C9" s="53" t="s">
        <v>29</v>
      </c>
      <c r="D9" s="45">
        <v>150</v>
      </c>
      <c r="E9" s="45">
        <v>150</v>
      </c>
      <c r="F9" s="45">
        <v>150</v>
      </c>
      <c r="G9" s="45">
        <v>150</v>
      </c>
      <c r="H9" s="45">
        <v>150</v>
      </c>
      <c r="I9" s="45">
        <v>150</v>
      </c>
      <c r="J9" s="45">
        <v>150</v>
      </c>
      <c r="K9" s="45">
        <v>150</v>
      </c>
      <c r="L9" s="45">
        <v>150</v>
      </c>
      <c r="M9" s="45">
        <v>150</v>
      </c>
      <c r="N9" s="45">
        <v>150</v>
      </c>
      <c r="O9" s="45">
        <v>150</v>
      </c>
      <c r="P9" s="42">
        <f t="shared" si="0"/>
        <v>1800</v>
      </c>
      <c r="Q9" s="42">
        <v>150</v>
      </c>
      <c r="R9" s="41">
        <f t="shared" si="1"/>
        <v>1800</v>
      </c>
      <c r="S9" s="41">
        <f t="shared" si="2"/>
        <v>0</v>
      </c>
      <c r="T9" s="1"/>
    </row>
    <row r="10" spans="1:20">
      <c r="A10" s="32"/>
      <c r="B10" s="1">
        <v>8</v>
      </c>
      <c r="C10" s="53" t="s">
        <v>30</v>
      </c>
      <c r="D10" s="45">
        <v>150</v>
      </c>
      <c r="E10" s="45">
        <v>150</v>
      </c>
      <c r="F10" s="45">
        <v>150</v>
      </c>
      <c r="G10" s="45">
        <v>150</v>
      </c>
      <c r="H10" s="45">
        <v>150</v>
      </c>
      <c r="I10" s="45">
        <v>150</v>
      </c>
      <c r="J10" s="45">
        <v>150</v>
      </c>
      <c r="K10" s="45">
        <v>150</v>
      </c>
      <c r="L10" s="45">
        <v>150</v>
      </c>
      <c r="M10" s="45">
        <v>150</v>
      </c>
      <c r="N10" s="45">
        <v>150</v>
      </c>
      <c r="O10" s="45">
        <v>150</v>
      </c>
      <c r="P10" s="42">
        <f t="shared" si="0"/>
        <v>1800</v>
      </c>
      <c r="Q10" s="42">
        <v>150</v>
      </c>
      <c r="R10" s="41">
        <f t="shared" si="1"/>
        <v>1800</v>
      </c>
      <c r="S10" s="41">
        <f t="shared" si="2"/>
        <v>0</v>
      </c>
      <c r="T10" s="1"/>
    </row>
    <row r="11" spans="1:20">
      <c r="A11" s="32"/>
      <c r="B11" s="1">
        <v>9</v>
      </c>
      <c r="C11" s="53" t="s">
        <v>31</v>
      </c>
      <c r="D11" s="45">
        <v>150</v>
      </c>
      <c r="E11" s="45">
        <v>150</v>
      </c>
      <c r="F11" s="45">
        <v>150</v>
      </c>
      <c r="G11" s="45">
        <v>150</v>
      </c>
      <c r="H11" s="45">
        <v>150</v>
      </c>
      <c r="I11" s="45">
        <v>150</v>
      </c>
      <c r="J11" s="45">
        <v>150</v>
      </c>
      <c r="K11" s="45">
        <v>150</v>
      </c>
      <c r="L11" s="45">
        <v>150</v>
      </c>
      <c r="M11" s="45">
        <v>150</v>
      </c>
      <c r="N11" s="45">
        <v>150</v>
      </c>
      <c r="O11" s="45">
        <v>150</v>
      </c>
      <c r="P11" s="42">
        <f t="shared" si="0"/>
        <v>1800</v>
      </c>
      <c r="Q11" s="42">
        <v>150</v>
      </c>
      <c r="R11" s="41">
        <f t="shared" si="1"/>
        <v>1800</v>
      </c>
      <c r="S11" s="41">
        <f t="shared" si="2"/>
        <v>0</v>
      </c>
      <c r="T11" s="1"/>
    </row>
    <row r="12" spans="1:20">
      <c r="A12" s="32"/>
      <c r="B12" s="1">
        <v>10</v>
      </c>
      <c r="C12" s="53" t="s">
        <v>32</v>
      </c>
      <c r="D12" s="45">
        <v>150</v>
      </c>
      <c r="E12" s="45">
        <v>150</v>
      </c>
      <c r="F12" s="45">
        <v>150</v>
      </c>
      <c r="G12" s="45">
        <v>150</v>
      </c>
      <c r="H12" s="45">
        <v>150</v>
      </c>
      <c r="I12" s="45">
        <v>1500</v>
      </c>
      <c r="J12" s="45">
        <v>150</v>
      </c>
      <c r="K12" s="45">
        <v>150</v>
      </c>
      <c r="L12" s="45">
        <v>150</v>
      </c>
      <c r="M12" s="45">
        <v>150</v>
      </c>
      <c r="N12" s="45">
        <v>150</v>
      </c>
      <c r="O12" s="45">
        <v>150</v>
      </c>
      <c r="P12" s="42">
        <f t="shared" si="0"/>
        <v>3150</v>
      </c>
      <c r="Q12" s="42">
        <v>150</v>
      </c>
      <c r="R12" s="41">
        <f t="shared" si="1"/>
        <v>1800</v>
      </c>
      <c r="S12" s="41">
        <v>0</v>
      </c>
      <c r="T12" s="1" t="s">
        <v>115</v>
      </c>
    </row>
    <row r="13" spans="1:20">
      <c r="A13" s="32"/>
      <c r="B13" s="1">
        <v>11</v>
      </c>
      <c r="C13" s="53" t="s">
        <v>33</v>
      </c>
      <c r="D13" s="45">
        <v>180</v>
      </c>
      <c r="E13" s="45">
        <v>180</v>
      </c>
      <c r="F13" s="45">
        <v>180</v>
      </c>
      <c r="G13" s="45">
        <v>180</v>
      </c>
      <c r="H13" s="45">
        <v>180</v>
      </c>
      <c r="I13" s="45">
        <v>180</v>
      </c>
      <c r="J13" s="45">
        <v>180</v>
      </c>
      <c r="K13" s="45">
        <v>180</v>
      </c>
      <c r="L13" s="45">
        <v>180</v>
      </c>
      <c r="M13" s="45">
        <v>180</v>
      </c>
      <c r="N13" s="45">
        <v>180</v>
      </c>
      <c r="O13" s="45">
        <v>180</v>
      </c>
      <c r="P13" s="42">
        <f t="shared" si="0"/>
        <v>2160</v>
      </c>
      <c r="Q13" s="46">
        <v>150</v>
      </c>
      <c r="R13" s="41">
        <f t="shared" si="1"/>
        <v>1800</v>
      </c>
      <c r="S13" s="41">
        <v>0</v>
      </c>
      <c r="T13" s="1"/>
    </row>
    <row r="14" spans="1:20">
      <c r="A14" s="32"/>
      <c r="B14" s="1">
        <v>12</v>
      </c>
      <c r="C14" s="54" t="s">
        <v>34</v>
      </c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2">
        <f t="shared" si="0"/>
        <v>0</v>
      </c>
      <c r="Q14" s="44">
        <v>0</v>
      </c>
      <c r="R14" s="41">
        <f t="shared" si="1"/>
        <v>0</v>
      </c>
      <c r="S14" s="41">
        <f t="shared" si="2"/>
        <v>0</v>
      </c>
      <c r="T14" s="1"/>
    </row>
    <row r="15" spans="1:20">
      <c r="A15" s="32"/>
      <c r="B15" s="1">
        <v>13</v>
      </c>
      <c r="C15" s="54" t="s">
        <v>35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2">
        <f t="shared" si="0"/>
        <v>0</v>
      </c>
      <c r="Q15" s="44">
        <v>0</v>
      </c>
      <c r="R15" s="41">
        <f t="shared" si="1"/>
        <v>0</v>
      </c>
      <c r="S15" s="41">
        <f t="shared" si="2"/>
        <v>0</v>
      </c>
      <c r="T15" s="1"/>
    </row>
    <row r="16" spans="1:20">
      <c r="A16" s="32"/>
      <c r="B16" s="1">
        <v>14</v>
      </c>
      <c r="C16" s="53" t="s">
        <v>37</v>
      </c>
      <c r="D16" s="45">
        <v>150</v>
      </c>
      <c r="E16" s="45">
        <v>150</v>
      </c>
      <c r="F16" s="45">
        <v>150</v>
      </c>
      <c r="G16" s="45">
        <v>150</v>
      </c>
      <c r="H16" s="45">
        <v>150</v>
      </c>
      <c r="I16" s="45">
        <v>150</v>
      </c>
      <c r="J16" s="45">
        <v>150</v>
      </c>
      <c r="K16" s="45">
        <v>150</v>
      </c>
      <c r="L16" s="45">
        <v>150</v>
      </c>
      <c r="M16" s="45">
        <v>150</v>
      </c>
      <c r="N16" s="45">
        <v>150</v>
      </c>
      <c r="O16" s="45">
        <v>150</v>
      </c>
      <c r="P16" s="42">
        <f t="shared" si="0"/>
        <v>1800</v>
      </c>
      <c r="Q16" s="42">
        <v>150</v>
      </c>
      <c r="R16" s="41">
        <f t="shared" si="1"/>
        <v>1800</v>
      </c>
      <c r="S16" s="41">
        <f t="shared" si="2"/>
        <v>0</v>
      </c>
      <c r="T16" s="1"/>
    </row>
    <row r="17" spans="1:20">
      <c r="A17" s="32"/>
      <c r="B17" s="1">
        <v>15</v>
      </c>
      <c r="C17" s="53" t="s">
        <v>38</v>
      </c>
      <c r="D17" s="45">
        <v>180</v>
      </c>
      <c r="E17" s="45">
        <v>180</v>
      </c>
      <c r="F17" s="45">
        <v>180</v>
      </c>
      <c r="G17" s="45">
        <v>180</v>
      </c>
      <c r="H17" s="45">
        <v>180</v>
      </c>
      <c r="I17" s="45">
        <v>180</v>
      </c>
      <c r="J17" s="45">
        <v>180</v>
      </c>
      <c r="K17" s="45">
        <v>180</v>
      </c>
      <c r="L17" s="45">
        <v>180</v>
      </c>
      <c r="M17" s="45">
        <v>180</v>
      </c>
      <c r="N17" s="45">
        <v>180</v>
      </c>
      <c r="O17" s="45">
        <v>180</v>
      </c>
      <c r="P17" s="42">
        <f t="shared" si="0"/>
        <v>2160</v>
      </c>
      <c r="Q17" s="42">
        <v>180</v>
      </c>
      <c r="R17" s="41">
        <f t="shared" si="1"/>
        <v>2160</v>
      </c>
      <c r="S17" s="41">
        <f t="shared" si="2"/>
        <v>0</v>
      </c>
      <c r="T17" s="1"/>
    </row>
    <row r="18" spans="1:20">
      <c r="A18" s="32"/>
      <c r="B18" s="1">
        <v>16</v>
      </c>
      <c r="C18" s="53" t="s">
        <v>39</v>
      </c>
      <c r="D18" s="45">
        <v>150</v>
      </c>
      <c r="E18" s="45">
        <v>150</v>
      </c>
      <c r="F18" s="62">
        <v>150</v>
      </c>
      <c r="G18" s="62">
        <v>150</v>
      </c>
      <c r="H18" s="62">
        <v>150</v>
      </c>
      <c r="I18" s="62">
        <v>150</v>
      </c>
      <c r="J18" s="62">
        <v>150</v>
      </c>
      <c r="K18" s="62">
        <v>150</v>
      </c>
      <c r="L18" s="62">
        <v>150</v>
      </c>
      <c r="M18" s="62">
        <v>150</v>
      </c>
      <c r="N18" s="62">
        <v>150</v>
      </c>
      <c r="O18" s="62">
        <v>150</v>
      </c>
      <c r="P18" s="42">
        <f t="shared" si="0"/>
        <v>1800</v>
      </c>
      <c r="Q18" s="42">
        <v>150</v>
      </c>
      <c r="R18" s="41">
        <f t="shared" si="1"/>
        <v>1800</v>
      </c>
      <c r="S18" s="41">
        <f t="shared" si="2"/>
        <v>0</v>
      </c>
      <c r="T18" s="68"/>
    </row>
    <row r="19" spans="1:20">
      <c r="A19" s="32"/>
      <c r="B19" s="1">
        <v>17</v>
      </c>
      <c r="C19" s="53" t="s">
        <v>40</v>
      </c>
      <c r="D19" s="45">
        <v>150</v>
      </c>
      <c r="E19" s="45">
        <v>150</v>
      </c>
      <c r="F19" s="45">
        <v>150</v>
      </c>
      <c r="G19" s="45">
        <v>150</v>
      </c>
      <c r="H19" s="45">
        <v>150</v>
      </c>
      <c r="I19" s="45">
        <v>150</v>
      </c>
      <c r="J19" s="62">
        <v>150</v>
      </c>
      <c r="K19" s="45">
        <v>150</v>
      </c>
      <c r="L19" s="45">
        <v>150</v>
      </c>
      <c r="M19" s="45">
        <v>150</v>
      </c>
      <c r="N19" s="45">
        <v>150</v>
      </c>
      <c r="O19" s="45">
        <v>150</v>
      </c>
      <c r="P19" s="42">
        <f t="shared" si="0"/>
        <v>1800</v>
      </c>
      <c r="Q19" s="42">
        <v>150</v>
      </c>
      <c r="R19" s="41">
        <f t="shared" si="1"/>
        <v>1800</v>
      </c>
      <c r="S19" s="41">
        <f t="shared" si="2"/>
        <v>0</v>
      </c>
      <c r="T19" s="1"/>
    </row>
    <row r="20" spans="1:20">
      <c r="A20" s="32"/>
      <c r="B20" s="1">
        <v>18</v>
      </c>
      <c r="C20" s="36" t="s">
        <v>41</v>
      </c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42">
        <f t="shared" si="0"/>
        <v>0</v>
      </c>
      <c r="Q20" s="42">
        <v>0</v>
      </c>
      <c r="R20" s="41">
        <v>0</v>
      </c>
      <c r="S20" s="41">
        <f t="shared" si="2"/>
        <v>0</v>
      </c>
      <c r="T20" s="1" t="s">
        <v>116</v>
      </c>
    </row>
    <row r="21" spans="1:20">
      <c r="A21" s="32"/>
      <c r="B21" s="1">
        <v>19</v>
      </c>
      <c r="C21" s="53" t="s">
        <v>42</v>
      </c>
      <c r="D21" s="45">
        <v>150</v>
      </c>
      <c r="E21" s="45">
        <v>150</v>
      </c>
      <c r="F21" s="45">
        <v>150</v>
      </c>
      <c r="G21" s="45">
        <v>150</v>
      </c>
      <c r="H21" s="45">
        <v>150</v>
      </c>
      <c r="I21" s="45">
        <v>150</v>
      </c>
      <c r="J21" s="45">
        <v>150</v>
      </c>
      <c r="K21" s="45">
        <v>150</v>
      </c>
      <c r="L21" s="45">
        <v>150</v>
      </c>
      <c r="M21" s="45">
        <v>150</v>
      </c>
      <c r="N21" s="45">
        <v>150</v>
      </c>
      <c r="O21" s="45">
        <v>150</v>
      </c>
      <c r="P21" s="42">
        <f t="shared" si="0"/>
        <v>1800</v>
      </c>
      <c r="Q21" s="42">
        <v>150</v>
      </c>
      <c r="R21" s="41">
        <f t="shared" si="1"/>
        <v>1800</v>
      </c>
      <c r="S21" s="41">
        <f t="shared" si="2"/>
        <v>0</v>
      </c>
      <c r="T21" s="1"/>
    </row>
    <row r="22" spans="1:20">
      <c r="A22" s="32"/>
      <c r="B22" s="1">
        <v>20</v>
      </c>
      <c r="C22" s="53" t="s">
        <v>44</v>
      </c>
      <c r="D22" s="45">
        <v>150</v>
      </c>
      <c r="E22" s="45">
        <v>150</v>
      </c>
      <c r="F22" s="45">
        <v>150</v>
      </c>
      <c r="G22" s="45">
        <v>150</v>
      </c>
      <c r="H22" s="45">
        <v>150</v>
      </c>
      <c r="I22" s="45">
        <v>150</v>
      </c>
      <c r="J22" s="45">
        <v>150</v>
      </c>
      <c r="K22" s="45">
        <v>150</v>
      </c>
      <c r="L22" s="45">
        <v>150</v>
      </c>
      <c r="M22" s="45">
        <v>150</v>
      </c>
      <c r="N22" s="45">
        <v>150</v>
      </c>
      <c r="O22" s="45">
        <v>150</v>
      </c>
      <c r="P22" s="42">
        <f t="shared" si="0"/>
        <v>1800</v>
      </c>
      <c r="Q22" s="42">
        <v>150</v>
      </c>
      <c r="R22" s="41">
        <f t="shared" si="1"/>
        <v>1800</v>
      </c>
      <c r="S22" s="41">
        <f t="shared" si="2"/>
        <v>0</v>
      </c>
      <c r="T22" s="1"/>
    </row>
    <row r="23" spans="1:20">
      <c r="A23" s="32"/>
      <c r="B23" s="1">
        <v>21</v>
      </c>
      <c r="C23" s="53" t="s">
        <v>45</v>
      </c>
      <c r="D23" s="45">
        <v>150</v>
      </c>
      <c r="E23" s="45">
        <v>150</v>
      </c>
      <c r="F23" s="45">
        <v>150</v>
      </c>
      <c r="G23" s="45">
        <v>150</v>
      </c>
      <c r="H23" s="45">
        <v>150</v>
      </c>
      <c r="I23" s="45">
        <v>150</v>
      </c>
      <c r="J23" s="45">
        <v>150</v>
      </c>
      <c r="K23" s="45">
        <v>150</v>
      </c>
      <c r="L23" s="45">
        <v>150</v>
      </c>
      <c r="M23" s="45">
        <v>150</v>
      </c>
      <c r="N23" s="45">
        <v>150</v>
      </c>
      <c r="O23" s="45">
        <v>150</v>
      </c>
      <c r="P23" s="42">
        <f t="shared" si="0"/>
        <v>1800</v>
      </c>
      <c r="Q23" s="42">
        <v>150</v>
      </c>
      <c r="R23" s="41">
        <f t="shared" si="1"/>
        <v>1800</v>
      </c>
      <c r="S23" s="41">
        <f t="shared" si="2"/>
        <v>0</v>
      </c>
      <c r="T23" s="1"/>
    </row>
    <row r="24" spans="1:20">
      <c r="A24" s="32"/>
      <c r="B24" s="1">
        <v>22</v>
      </c>
      <c r="C24" s="53" t="s">
        <v>46</v>
      </c>
      <c r="D24" s="45">
        <v>150</v>
      </c>
      <c r="E24" s="45">
        <v>150</v>
      </c>
      <c r="F24" s="45">
        <v>150</v>
      </c>
      <c r="G24" s="45">
        <v>150</v>
      </c>
      <c r="H24" s="45">
        <v>150</v>
      </c>
      <c r="I24" s="45">
        <v>150</v>
      </c>
      <c r="J24" s="45">
        <v>150</v>
      </c>
      <c r="K24" s="45">
        <v>150</v>
      </c>
      <c r="L24" s="45">
        <v>150</v>
      </c>
      <c r="M24" s="45">
        <v>150</v>
      </c>
      <c r="N24" s="45">
        <v>150</v>
      </c>
      <c r="O24" s="45">
        <v>150</v>
      </c>
      <c r="P24" s="42">
        <f t="shared" si="0"/>
        <v>1800</v>
      </c>
      <c r="Q24" s="42">
        <v>150</v>
      </c>
      <c r="R24" s="41">
        <f t="shared" si="1"/>
        <v>1800</v>
      </c>
      <c r="S24" s="41">
        <f t="shared" si="2"/>
        <v>0</v>
      </c>
      <c r="T24" s="1"/>
    </row>
    <row r="25" spans="1:20">
      <c r="A25" s="32"/>
      <c r="B25" s="1">
        <v>23</v>
      </c>
      <c r="C25" s="53" t="s">
        <v>47</v>
      </c>
      <c r="D25" s="45">
        <v>180</v>
      </c>
      <c r="E25" s="45">
        <v>180</v>
      </c>
      <c r="F25" s="45">
        <v>180</v>
      </c>
      <c r="G25" s="45">
        <v>180</v>
      </c>
      <c r="H25" s="45">
        <v>180</v>
      </c>
      <c r="I25" s="45">
        <v>180</v>
      </c>
      <c r="J25" s="45">
        <v>180</v>
      </c>
      <c r="K25" s="45">
        <v>180</v>
      </c>
      <c r="L25" s="45">
        <v>180</v>
      </c>
      <c r="M25" s="45">
        <v>180</v>
      </c>
      <c r="N25" s="45">
        <v>180</v>
      </c>
      <c r="O25" s="45">
        <v>180</v>
      </c>
      <c r="P25" s="42">
        <f t="shared" si="0"/>
        <v>2160</v>
      </c>
      <c r="Q25" s="42">
        <v>180</v>
      </c>
      <c r="R25" s="41">
        <f t="shared" si="1"/>
        <v>2160</v>
      </c>
      <c r="S25" s="41">
        <f t="shared" si="2"/>
        <v>0</v>
      </c>
      <c r="T25" s="1"/>
    </row>
    <row r="26" spans="1:20">
      <c r="A26" s="32"/>
      <c r="B26" s="1">
        <v>24</v>
      </c>
      <c r="C26" s="53" t="s">
        <v>48</v>
      </c>
      <c r="D26" s="45">
        <v>180</v>
      </c>
      <c r="E26" s="45">
        <v>180</v>
      </c>
      <c r="F26" s="45">
        <v>180</v>
      </c>
      <c r="G26" s="45">
        <v>180</v>
      </c>
      <c r="H26" s="45">
        <v>180</v>
      </c>
      <c r="I26" s="45">
        <v>180</v>
      </c>
      <c r="J26" s="45">
        <v>180</v>
      </c>
      <c r="K26" s="45">
        <v>180</v>
      </c>
      <c r="L26" s="45">
        <v>180</v>
      </c>
      <c r="M26" s="45">
        <v>180</v>
      </c>
      <c r="N26" s="45">
        <v>180</v>
      </c>
      <c r="O26" s="45">
        <v>180</v>
      </c>
      <c r="P26" s="42">
        <f t="shared" si="0"/>
        <v>2160</v>
      </c>
      <c r="Q26" s="42">
        <v>180</v>
      </c>
      <c r="R26" s="41">
        <f t="shared" si="1"/>
        <v>2160</v>
      </c>
      <c r="S26" s="41">
        <f t="shared" si="2"/>
        <v>0</v>
      </c>
      <c r="T26" s="1"/>
    </row>
    <row r="27" spans="1:20">
      <c r="A27" s="32"/>
      <c r="B27" s="1">
        <v>25</v>
      </c>
      <c r="C27" s="53" t="s">
        <v>49</v>
      </c>
      <c r="D27" s="45">
        <v>150</v>
      </c>
      <c r="E27" s="45">
        <v>150</v>
      </c>
      <c r="F27" s="45">
        <v>150</v>
      </c>
      <c r="G27" s="45">
        <v>150</v>
      </c>
      <c r="H27" s="45">
        <v>150</v>
      </c>
      <c r="I27" s="45">
        <v>150</v>
      </c>
      <c r="J27" s="45">
        <v>150</v>
      </c>
      <c r="K27" s="45">
        <v>150</v>
      </c>
      <c r="L27" s="45">
        <v>150</v>
      </c>
      <c r="M27" s="45">
        <v>150</v>
      </c>
      <c r="N27" s="45">
        <v>150</v>
      </c>
      <c r="O27" s="45">
        <v>150</v>
      </c>
      <c r="P27" s="42">
        <f t="shared" si="0"/>
        <v>1800</v>
      </c>
      <c r="Q27" s="42">
        <v>150</v>
      </c>
      <c r="R27" s="41">
        <f t="shared" si="1"/>
        <v>1800</v>
      </c>
      <c r="S27" s="41">
        <f t="shared" si="2"/>
        <v>0</v>
      </c>
      <c r="T27" s="1"/>
    </row>
    <row r="28" spans="1:20">
      <c r="A28" s="32"/>
      <c r="B28" s="1">
        <v>26</v>
      </c>
      <c r="C28" s="53" t="s">
        <v>50</v>
      </c>
      <c r="D28" s="45">
        <v>150</v>
      </c>
      <c r="E28" s="45">
        <v>150</v>
      </c>
      <c r="F28" s="45">
        <v>150</v>
      </c>
      <c r="G28" s="45">
        <v>150</v>
      </c>
      <c r="H28" s="45">
        <v>150</v>
      </c>
      <c r="I28" s="45">
        <v>150</v>
      </c>
      <c r="J28" s="45">
        <v>150</v>
      </c>
      <c r="K28" s="45">
        <v>150</v>
      </c>
      <c r="L28" s="45">
        <v>150</v>
      </c>
      <c r="M28" s="45">
        <v>150</v>
      </c>
      <c r="N28" s="45">
        <v>150</v>
      </c>
      <c r="O28" s="45">
        <v>150</v>
      </c>
      <c r="P28" s="42">
        <f t="shared" si="0"/>
        <v>1800</v>
      </c>
      <c r="Q28" s="42">
        <v>150</v>
      </c>
      <c r="R28" s="41">
        <f t="shared" si="1"/>
        <v>1800</v>
      </c>
      <c r="S28" s="41">
        <f t="shared" si="2"/>
        <v>0</v>
      </c>
      <c r="T28" s="1"/>
    </row>
    <row r="29" spans="1:20">
      <c r="A29" s="32"/>
      <c r="B29" s="1">
        <v>27</v>
      </c>
      <c r="C29" s="53" t="s">
        <v>51</v>
      </c>
      <c r="D29" s="45">
        <v>150</v>
      </c>
      <c r="E29" s="45">
        <v>150</v>
      </c>
      <c r="F29" s="45">
        <v>150</v>
      </c>
      <c r="G29" s="45">
        <v>150</v>
      </c>
      <c r="H29" s="45">
        <v>150</v>
      </c>
      <c r="I29" s="45">
        <v>150</v>
      </c>
      <c r="J29" s="45">
        <v>150</v>
      </c>
      <c r="K29" s="45">
        <v>150</v>
      </c>
      <c r="L29" s="45">
        <v>150</v>
      </c>
      <c r="M29" s="45">
        <v>150</v>
      </c>
      <c r="N29" s="45">
        <v>150</v>
      </c>
      <c r="O29" s="45">
        <v>150</v>
      </c>
      <c r="P29" s="42">
        <f t="shared" si="0"/>
        <v>1800</v>
      </c>
      <c r="Q29" s="42">
        <v>150</v>
      </c>
      <c r="R29" s="41">
        <f t="shared" si="1"/>
        <v>1800</v>
      </c>
      <c r="S29" s="41">
        <f t="shared" si="2"/>
        <v>0</v>
      </c>
      <c r="T29" s="1"/>
    </row>
    <row r="30" spans="1:20">
      <c r="A30" s="32"/>
      <c r="B30" s="1">
        <v>28</v>
      </c>
      <c r="C30" s="53" t="s">
        <v>52</v>
      </c>
      <c r="D30" s="45">
        <v>150</v>
      </c>
      <c r="E30" s="45">
        <v>150</v>
      </c>
      <c r="F30" s="45">
        <v>150</v>
      </c>
      <c r="G30" s="45">
        <v>150</v>
      </c>
      <c r="H30" s="45">
        <v>150</v>
      </c>
      <c r="I30" s="45">
        <v>150</v>
      </c>
      <c r="J30" s="45">
        <v>150</v>
      </c>
      <c r="K30" s="45">
        <v>150</v>
      </c>
      <c r="L30" s="45">
        <v>150</v>
      </c>
      <c r="M30" s="45">
        <v>150</v>
      </c>
      <c r="N30" s="45">
        <v>150</v>
      </c>
      <c r="O30" s="45">
        <v>150</v>
      </c>
      <c r="P30" s="42">
        <f t="shared" si="0"/>
        <v>1800</v>
      </c>
      <c r="Q30" s="42">
        <v>150</v>
      </c>
      <c r="R30" s="41">
        <f t="shared" si="1"/>
        <v>1800</v>
      </c>
      <c r="S30" s="41">
        <f t="shared" si="2"/>
        <v>0</v>
      </c>
      <c r="T30" s="1"/>
    </row>
    <row r="31" spans="1:20">
      <c r="A31" s="51"/>
      <c r="B31" s="1">
        <v>29</v>
      </c>
      <c r="C31" s="53" t="s">
        <v>53</v>
      </c>
      <c r="D31" s="45">
        <v>150</v>
      </c>
      <c r="E31" s="45">
        <v>150</v>
      </c>
      <c r="F31" s="45">
        <v>150</v>
      </c>
      <c r="G31" s="45">
        <v>150</v>
      </c>
      <c r="H31" s="45">
        <v>150</v>
      </c>
      <c r="I31" s="45">
        <v>150</v>
      </c>
      <c r="J31" s="45">
        <v>150</v>
      </c>
      <c r="K31" s="45">
        <v>150</v>
      </c>
      <c r="L31" s="45">
        <v>150</v>
      </c>
      <c r="M31" s="45">
        <v>150</v>
      </c>
      <c r="N31" s="45">
        <v>150</v>
      </c>
      <c r="O31" s="45">
        <v>150</v>
      </c>
      <c r="P31" s="46">
        <f t="shared" si="0"/>
        <v>1800</v>
      </c>
      <c r="Q31" s="46">
        <v>150</v>
      </c>
      <c r="R31" s="41">
        <f t="shared" si="1"/>
        <v>1800</v>
      </c>
      <c r="S31" s="41">
        <f t="shared" si="2"/>
        <v>0</v>
      </c>
      <c r="T31" s="1"/>
    </row>
    <row r="32" spans="1:20">
      <c r="A32" s="32"/>
      <c r="B32" s="1">
        <v>30</v>
      </c>
      <c r="C32" s="53" t="s">
        <v>54</v>
      </c>
      <c r="D32" s="45">
        <v>150</v>
      </c>
      <c r="E32" s="45">
        <v>150</v>
      </c>
      <c r="F32" s="45">
        <v>150</v>
      </c>
      <c r="G32" s="45">
        <v>150</v>
      </c>
      <c r="H32" s="45">
        <v>150</v>
      </c>
      <c r="I32" s="45">
        <v>150</v>
      </c>
      <c r="J32" s="45">
        <v>150</v>
      </c>
      <c r="K32" s="45">
        <v>150</v>
      </c>
      <c r="L32" s="45">
        <v>150</v>
      </c>
      <c r="M32" s="45">
        <v>150</v>
      </c>
      <c r="N32" s="45">
        <v>150</v>
      </c>
      <c r="O32" s="45">
        <v>150</v>
      </c>
      <c r="P32" s="42">
        <f t="shared" si="0"/>
        <v>1800</v>
      </c>
      <c r="Q32" s="42">
        <v>150</v>
      </c>
      <c r="R32" s="41">
        <f t="shared" si="1"/>
        <v>1800</v>
      </c>
      <c r="S32" s="41">
        <f t="shared" si="2"/>
        <v>0</v>
      </c>
      <c r="T32" s="1"/>
    </row>
    <row r="33" spans="1:20">
      <c r="A33" s="32"/>
      <c r="B33" s="1">
        <v>31</v>
      </c>
      <c r="C33" s="53" t="s">
        <v>55</v>
      </c>
      <c r="D33" s="45">
        <v>150</v>
      </c>
      <c r="E33" s="45">
        <v>150</v>
      </c>
      <c r="F33" s="45">
        <v>150</v>
      </c>
      <c r="G33" s="45">
        <v>150</v>
      </c>
      <c r="H33" s="45">
        <v>150</v>
      </c>
      <c r="I33" s="45">
        <v>150</v>
      </c>
      <c r="J33" s="45">
        <v>150</v>
      </c>
      <c r="K33" s="45">
        <v>150</v>
      </c>
      <c r="L33" s="45">
        <v>150</v>
      </c>
      <c r="M33" s="45">
        <v>150</v>
      </c>
      <c r="N33" s="45">
        <v>150</v>
      </c>
      <c r="O33" s="45">
        <v>150</v>
      </c>
      <c r="P33" s="42">
        <f t="shared" si="0"/>
        <v>1800</v>
      </c>
      <c r="Q33" s="42">
        <v>150</v>
      </c>
      <c r="R33" s="41">
        <f t="shared" si="1"/>
        <v>1800</v>
      </c>
      <c r="S33" s="41">
        <f t="shared" si="2"/>
        <v>0</v>
      </c>
      <c r="T33" s="1"/>
    </row>
    <row r="34" spans="1:20">
      <c r="A34" s="32"/>
      <c r="B34" s="1">
        <v>32</v>
      </c>
      <c r="C34" s="74" t="s">
        <v>56</v>
      </c>
      <c r="D34" s="45">
        <v>150</v>
      </c>
      <c r="E34" s="45">
        <v>150</v>
      </c>
      <c r="F34" s="45">
        <v>150</v>
      </c>
      <c r="G34" s="45">
        <v>150</v>
      </c>
      <c r="H34" s="45">
        <v>150</v>
      </c>
      <c r="I34" s="45">
        <v>150</v>
      </c>
      <c r="J34" s="45">
        <v>150</v>
      </c>
      <c r="K34" s="45">
        <v>150</v>
      </c>
      <c r="L34" s="45">
        <v>150</v>
      </c>
      <c r="M34" s="45">
        <v>150</v>
      </c>
      <c r="N34" s="45">
        <v>150</v>
      </c>
      <c r="O34" s="45">
        <v>150</v>
      </c>
      <c r="P34" s="42">
        <f t="shared" si="0"/>
        <v>1800</v>
      </c>
      <c r="Q34" s="42">
        <v>150</v>
      </c>
      <c r="R34" s="41">
        <f t="shared" si="1"/>
        <v>1800</v>
      </c>
      <c r="S34" s="41">
        <f t="shared" si="2"/>
        <v>0</v>
      </c>
      <c r="T34" s="1"/>
    </row>
    <row r="35" spans="1:20">
      <c r="A35" s="32"/>
      <c r="B35" s="1">
        <v>33</v>
      </c>
      <c r="C35" s="53" t="s">
        <v>57</v>
      </c>
      <c r="D35" s="45">
        <v>150</v>
      </c>
      <c r="E35" s="45">
        <v>150</v>
      </c>
      <c r="F35" s="45">
        <v>150</v>
      </c>
      <c r="G35" s="45">
        <v>150</v>
      </c>
      <c r="H35" s="45">
        <v>150</v>
      </c>
      <c r="I35" s="45">
        <v>150</v>
      </c>
      <c r="J35" s="71">
        <v>150</v>
      </c>
      <c r="K35" s="45">
        <v>150</v>
      </c>
      <c r="L35" s="45">
        <v>150</v>
      </c>
      <c r="M35" s="45">
        <v>150</v>
      </c>
      <c r="N35" s="45">
        <v>150</v>
      </c>
      <c r="O35" s="45"/>
      <c r="P35" s="42">
        <f t="shared" si="0"/>
        <v>1650</v>
      </c>
      <c r="Q35" s="42">
        <v>150</v>
      </c>
      <c r="R35" s="41">
        <v>1800</v>
      </c>
      <c r="S35" s="41">
        <f t="shared" si="2"/>
        <v>150</v>
      </c>
      <c r="T35" s="64"/>
    </row>
    <row r="36" spans="1:20">
      <c r="A36" s="32"/>
      <c r="B36" s="1">
        <v>34</v>
      </c>
      <c r="C36" s="53" t="s">
        <v>58</v>
      </c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2">
        <f t="shared" si="0"/>
        <v>0</v>
      </c>
      <c r="Q36" s="42">
        <v>0</v>
      </c>
      <c r="R36" s="41">
        <f t="shared" si="1"/>
        <v>0</v>
      </c>
      <c r="S36" s="41">
        <f t="shared" si="2"/>
        <v>0</v>
      </c>
      <c r="T36" s="1"/>
    </row>
    <row r="37" spans="1:20">
      <c r="A37" s="32"/>
      <c r="B37" s="1">
        <v>35</v>
      </c>
      <c r="C37" s="53" t="s">
        <v>59</v>
      </c>
      <c r="D37" s="45">
        <v>180</v>
      </c>
      <c r="E37" s="45">
        <v>180</v>
      </c>
      <c r="F37" s="45">
        <v>180</v>
      </c>
      <c r="G37" s="45">
        <v>180</v>
      </c>
      <c r="H37" s="45">
        <v>180</v>
      </c>
      <c r="I37" s="45">
        <v>180</v>
      </c>
      <c r="J37" s="45">
        <v>180</v>
      </c>
      <c r="K37" s="45">
        <v>180</v>
      </c>
      <c r="L37" s="45">
        <v>180</v>
      </c>
      <c r="M37" s="45">
        <v>180</v>
      </c>
      <c r="N37" s="45">
        <v>180</v>
      </c>
      <c r="O37" s="45">
        <v>180</v>
      </c>
      <c r="P37" s="42">
        <f t="shared" si="0"/>
        <v>2160</v>
      </c>
      <c r="Q37" s="42">
        <v>180</v>
      </c>
      <c r="R37" s="41">
        <f t="shared" si="1"/>
        <v>2160</v>
      </c>
      <c r="S37" s="41">
        <f t="shared" si="2"/>
        <v>0</v>
      </c>
      <c r="T37" s="1"/>
    </row>
    <row r="38" spans="1:20">
      <c r="A38" s="32"/>
      <c r="B38" s="1">
        <v>36</v>
      </c>
      <c r="C38" s="53" t="s">
        <v>60</v>
      </c>
      <c r="D38" s="62">
        <v>150</v>
      </c>
      <c r="E38" s="62">
        <v>150</v>
      </c>
      <c r="F38" s="62">
        <v>150</v>
      </c>
      <c r="G38" s="62">
        <v>150</v>
      </c>
      <c r="H38" s="62">
        <v>150</v>
      </c>
      <c r="I38" s="62">
        <v>150</v>
      </c>
      <c r="J38" s="62">
        <v>150</v>
      </c>
      <c r="K38" s="62">
        <v>150</v>
      </c>
      <c r="L38" s="62">
        <v>150</v>
      </c>
      <c r="M38" s="62">
        <v>150</v>
      </c>
      <c r="N38" s="62">
        <v>150</v>
      </c>
      <c r="O38" s="62">
        <v>150</v>
      </c>
      <c r="P38" s="42">
        <f t="shared" si="0"/>
        <v>1800</v>
      </c>
      <c r="Q38" s="42">
        <v>150</v>
      </c>
      <c r="R38" s="41">
        <f t="shared" si="1"/>
        <v>1800</v>
      </c>
      <c r="S38" s="41">
        <f t="shared" si="2"/>
        <v>0</v>
      </c>
      <c r="T38" s="1"/>
    </row>
    <row r="39" spans="1:20">
      <c r="A39" s="32"/>
      <c r="B39" s="1">
        <v>37</v>
      </c>
      <c r="C39" s="53" t="s">
        <v>105</v>
      </c>
      <c r="D39" s="45">
        <v>150</v>
      </c>
      <c r="E39" s="45">
        <v>150</v>
      </c>
      <c r="F39" s="45">
        <v>150</v>
      </c>
      <c r="G39" s="45">
        <v>150</v>
      </c>
      <c r="H39" s="45">
        <v>150</v>
      </c>
      <c r="I39" s="45">
        <v>150</v>
      </c>
      <c r="J39" s="45">
        <v>150</v>
      </c>
      <c r="K39" s="45">
        <v>150</v>
      </c>
      <c r="L39" s="45">
        <v>150</v>
      </c>
      <c r="M39" s="45">
        <v>150</v>
      </c>
      <c r="N39" s="45">
        <v>150</v>
      </c>
      <c r="O39" s="45">
        <v>150</v>
      </c>
      <c r="P39" s="42">
        <f t="shared" si="0"/>
        <v>1800</v>
      </c>
      <c r="Q39" s="42">
        <v>150</v>
      </c>
      <c r="R39" s="41">
        <f t="shared" si="1"/>
        <v>1800</v>
      </c>
      <c r="S39" s="41">
        <f t="shared" si="2"/>
        <v>0</v>
      </c>
      <c r="T39" s="1"/>
    </row>
    <row r="40" spans="1:20">
      <c r="A40" s="32"/>
      <c r="B40" s="1">
        <v>38</v>
      </c>
      <c r="C40" s="53" t="s">
        <v>62</v>
      </c>
      <c r="D40" s="45">
        <v>150</v>
      </c>
      <c r="E40" s="45">
        <v>150</v>
      </c>
      <c r="F40" s="45">
        <v>150</v>
      </c>
      <c r="G40" s="45">
        <v>150</v>
      </c>
      <c r="H40" s="45">
        <v>150</v>
      </c>
      <c r="I40" s="45">
        <v>150</v>
      </c>
      <c r="J40" s="45">
        <v>150</v>
      </c>
      <c r="K40" s="45">
        <v>150</v>
      </c>
      <c r="L40" s="45">
        <v>150</v>
      </c>
      <c r="M40" s="45">
        <v>150</v>
      </c>
      <c r="N40" s="45">
        <v>150</v>
      </c>
      <c r="O40" s="45">
        <v>150</v>
      </c>
      <c r="P40" s="42">
        <f t="shared" si="0"/>
        <v>1800</v>
      </c>
      <c r="Q40" s="42">
        <v>150</v>
      </c>
      <c r="R40" s="41">
        <f t="shared" si="1"/>
        <v>1800</v>
      </c>
      <c r="S40" s="41">
        <f t="shared" si="2"/>
        <v>0</v>
      </c>
      <c r="T40" s="1"/>
    </row>
    <row r="41" spans="1:20">
      <c r="A41" s="32"/>
      <c r="B41" s="1">
        <v>39</v>
      </c>
      <c r="C41" s="53" t="s">
        <v>63</v>
      </c>
      <c r="D41" s="61">
        <v>180</v>
      </c>
      <c r="E41" s="45">
        <v>180</v>
      </c>
      <c r="F41" s="45">
        <v>180</v>
      </c>
      <c r="G41" s="45">
        <v>180</v>
      </c>
      <c r="H41" s="45">
        <v>180</v>
      </c>
      <c r="I41" s="45">
        <v>180</v>
      </c>
      <c r="J41" s="61">
        <v>180</v>
      </c>
      <c r="K41" s="45">
        <v>180</v>
      </c>
      <c r="L41" s="45">
        <v>180</v>
      </c>
      <c r="M41" s="45">
        <v>180</v>
      </c>
      <c r="N41" s="45">
        <v>180</v>
      </c>
      <c r="O41" s="45">
        <v>180</v>
      </c>
      <c r="P41" s="42">
        <f t="shared" si="0"/>
        <v>2160</v>
      </c>
      <c r="Q41" s="46">
        <v>180</v>
      </c>
      <c r="R41" s="41">
        <f t="shared" si="1"/>
        <v>2160</v>
      </c>
      <c r="S41" s="41">
        <f t="shared" si="2"/>
        <v>0</v>
      </c>
      <c r="T41" s="1"/>
    </row>
    <row r="42" spans="1:20">
      <c r="A42" s="32"/>
      <c r="B42" s="1">
        <v>40</v>
      </c>
      <c r="C42" s="54" t="s">
        <v>64</v>
      </c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2">
        <f t="shared" si="0"/>
        <v>0</v>
      </c>
      <c r="Q42" s="44">
        <v>0</v>
      </c>
      <c r="R42" s="41">
        <f t="shared" si="1"/>
        <v>0</v>
      </c>
      <c r="S42" s="41">
        <f t="shared" si="2"/>
        <v>0</v>
      </c>
      <c r="T42" s="1"/>
    </row>
    <row r="43" spans="1:20">
      <c r="A43" s="32"/>
      <c r="B43" s="1">
        <v>41</v>
      </c>
      <c r="C43" s="54" t="s">
        <v>65</v>
      </c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2">
        <f t="shared" si="0"/>
        <v>0</v>
      </c>
      <c r="Q43" s="44">
        <v>0</v>
      </c>
      <c r="R43" s="41">
        <f t="shared" si="1"/>
        <v>0</v>
      </c>
      <c r="S43" s="41">
        <f t="shared" si="2"/>
        <v>0</v>
      </c>
      <c r="T43" s="1"/>
    </row>
    <row r="44" spans="1:20">
      <c r="A44" s="32"/>
      <c r="B44" s="1">
        <v>42</v>
      </c>
      <c r="C44" s="54" t="s">
        <v>66</v>
      </c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2">
        <f t="shared" si="0"/>
        <v>0</v>
      </c>
      <c r="Q44" s="44">
        <v>0</v>
      </c>
      <c r="R44" s="41">
        <f t="shared" si="1"/>
        <v>0</v>
      </c>
      <c r="S44" s="41">
        <f t="shared" si="2"/>
        <v>0</v>
      </c>
      <c r="T44" s="1"/>
    </row>
    <row r="45" spans="1:20">
      <c r="A45" s="32"/>
      <c r="B45" s="1">
        <v>43</v>
      </c>
      <c r="C45" s="54" t="s">
        <v>67</v>
      </c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2">
        <f t="shared" si="0"/>
        <v>0</v>
      </c>
      <c r="Q45" s="44">
        <v>0</v>
      </c>
      <c r="R45" s="41">
        <f t="shared" si="1"/>
        <v>0</v>
      </c>
      <c r="S45" s="41">
        <f t="shared" si="2"/>
        <v>0</v>
      </c>
      <c r="T45" s="1"/>
    </row>
    <row r="46" spans="1:20">
      <c r="A46" s="32"/>
      <c r="B46" s="1">
        <v>44</v>
      </c>
      <c r="C46" s="53" t="s">
        <v>68</v>
      </c>
      <c r="D46" s="45">
        <v>150</v>
      </c>
      <c r="E46" s="45">
        <v>150</v>
      </c>
      <c r="F46" s="45">
        <v>150</v>
      </c>
      <c r="G46" s="45">
        <v>150</v>
      </c>
      <c r="H46" s="45">
        <v>150</v>
      </c>
      <c r="I46" s="45">
        <v>150</v>
      </c>
      <c r="J46" s="45">
        <v>150</v>
      </c>
      <c r="K46" s="45">
        <v>150</v>
      </c>
      <c r="L46" s="45">
        <v>150</v>
      </c>
      <c r="M46" s="45">
        <v>150</v>
      </c>
      <c r="N46" s="45">
        <v>150</v>
      </c>
      <c r="O46" s="45">
        <v>150</v>
      </c>
      <c r="P46" s="42">
        <f t="shared" si="0"/>
        <v>1800</v>
      </c>
      <c r="Q46" s="46">
        <v>150</v>
      </c>
      <c r="R46" s="41">
        <f t="shared" si="1"/>
        <v>1800</v>
      </c>
      <c r="S46" s="41">
        <f t="shared" si="2"/>
        <v>0</v>
      </c>
      <c r="T46" s="1"/>
    </row>
    <row r="47" spans="1:20">
      <c r="A47" s="32"/>
      <c r="B47" s="1">
        <v>45</v>
      </c>
      <c r="C47" s="53" t="s">
        <v>69</v>
      </c>
      <c r="D47" s="45">
        <v>150</v>
      </c>
      <c r="E47" s="45">
        <v>150</v>
      </c>
      <c r="F47" s="45">
        <v>150</v>
      </c>
      <c r="G47" s="45">
        <v>150</v>
      </c>
      <c r="H47" s="45">
        <v>150</v>
      </c>
      <c r="I47" s="45">
        <v>150</v>
      </c>
      <c r="J47" s="45">
        <v>150</v>
      </c>
      <c r="K47" s="45">
        <v>150</v>
      </c>
      <c r="L47" s="45">
        <v>150</v>
      </c>
      <c r="M47" s="45">
        <v>150</v>
      </c>
      <c r="N47" s="45">
        <v>150</v>
      </c>
      <c r="O47" s="45">
        <v>150</v>
      </c>
      <c r="P47" s="42">
        <f t="shared" si="0"/>
        <v>1800</v>
      </c>
      <c r="Q47" s="46">
        <v>150</v>
      </c>
      <c r="R47" s="41">
        <f t="shared" si="1"/>
        <v>1800</v>
      </c>
      <c r="S47" s="41">
        <f t="shared" si="2"/>
        <v>0</v>
      </c>
      <c r="T47" s="1"/>
    </row>
    <row r="48" spans="1:20">
      <c r="A48" s="32"/>
      <c r="B48" s="1">
        <v>46</v>
      </c>
      <c r="C48" s="53" t="s">
        <v>70</v>
      </c>
      <c r="D48" s="45">
        <v>180</v>
      </c>
      <c r="E48" s="45">
        <v>180</v>
      </c>
      <c r="F48" s="45">
        <v>180</v>
      </c>
      <c r="G48" s="45">
        <v>180</v>
      </c>
      <c r="H48" s="45">
        <v>180</v>
      </c>
      <c r="I48" s="45">
        <v>180</v>
      </c>
      <c r="J48" s="45">
        <v>180</v>
      </c>
      <c r="K48" s="45">
        <v>180</v>
      </c>
      <c r="L48" s="45">
        <v>180</v>
      </c>
      <c r="M48" s="45">
        <v>180</v>
      </c>
      <c r="N48" s="45">
        <v>180</v>
      </c>
      <c r="O48" s="45">
        <v>180</v>
      </c>
      <c r="P48" s="42">
        <f t="shared" si="0"/>
        <v>2160</v>
      </c>
      <c r="Q48" s="46">
        <v>180</v>
      </c>
      <c r="R48" s="41">
        <f t="shared" si="1"/>
        <v>2160</v>
      </c>
      <c r="S48" s="41">
        <f t="shared" si="2"/>
        <v>0</v>
      </c>
      <c r="T48" s="1"/>
    </row>
    <row r="49" spans="1:20">
      <c r="A49" s="32"/>
      <c r="B49" s="1">
        <v>47</v>
      </c>
      <c r="C49" s="53" t="s">
        <v>71</v>
      </c>
      <c r="D49" s="45">
        <v>150</v>
      </c>
      <c r="E49" s="45">
        <v>150</v>
      </c>
      <c r="F49" s="45">
        <v>150</v>
      </c>
      <c r="G49" s="45">
        <v>150</v>
      </c>
      <c r="H49" s="45">
        <v>150</v>
      </c>
      <c r="I49" s="45">
        <v>150</v>
      </c>
      <c r="J49" s="45">
        <v>150</v>
      </c>
      <c r="K49" s="45">
        <v>150</v>
      </c>
      <c r="L49" s="45">
        <v>150</v>
      </c>
      <c r="M49" s="45">
        <v>150</v>
      </c>
      <c r="N49" s="45">
        <v>150</v>
      </c>
      <c r="O49" s="45">
        <v>150</v>
      </c>
      <c r="P49" s="42">
        <f t="shared" si="0"/>
        <v>1800</v>
      </c>
      <c r="Q49" s="46">
        <v>150</v>
      </c>
      <c r="R49" s="41">
        <f t="shared" si="1"/>
        <v>1800</v>
      </c>
      <c r="S49" s="41">
        <f t="shared" si="2"/>
        <v>0</v>
      </c>
      <c r="T49" s="1"/>
    </row>
    <row r="50" spans="1:20">
      <c r="A50" s="32"/>
      <c r="B50" s="1">
        <v>48</v>
      </c>
      <c r="C50" s="54" t="s">
        <v>72</v>
      </c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2">
        <f t="shared" si="0"/>
        <v>0</v>
      </c>
      <c r="Q50" s="46">
        <v>0</v>
      </c>
      <c r="R50" s="41">
        <f t="shared" si="1"/>
        <v>0</v>
      </c>
      <c r="S50" s="41">
        <f t="shared" si="2"/>
        <v>0</v>
      </c>
      <c r="T50" s="1"/>
    </row>
    <row r="51" spans="1:20">
      <c r="A51" s="32"/>
      <c r="B51" s="1">
        <v>49</v>
      </c>
      <c r="C51" s="73" t="s">
        <v>73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2">
        <f t="shared" si="0"/>
        <v>0</v>
      </c>
      <c r="Q51" s="46">
        <v>150</v>
      </c>
      <c r="R51" s="41">
        <f t="shared" si="1"/>
        <v>1800</v>
      </c>
      <c r="S51" s="41">
        <f t="shared" si="2"/>
        <v>1800</v>
      </c>
      <c r="T51" s="1"/>
    </row>
    <row r="52" spans="1:20">
      <c r="A52" s="32"/>
      <c r="B52" s="1">
        <v>50</v>
      </c>
      <c r="C52" s="53" t="s">
        <v>75</v>
      </c>
      <c r="D52" s="45">
        <v>180</v>
      </c>
      <c r="E52" s="45">
        <v>180</v>
      </c>
      <c r="F52" s="45">
        <v>180</v>
      </c>
      <c r="G52" s="45">
        <v>180</v>
      </c>
      <c r="H52" s="45">
        <v>180</v>
      </c>
      <c r="I52" s="45">
        <v>180</v>
      </c>
      <c r="J52" s="45">
        <v>180</v>
      </c>
      <c r="K52" s="45">
        <v>180</v>
      </c>
      <c r="L52" s="45">
        <v>180</v>
      </c>
      <c r="M52" s="45">
        <v>180</v>
      </c>
      <c r="N52" s="45">
        <v>180</v>
      </c>
      <c r="O52" s="45">
        <v>180</v>
      </c>
      <c r="P52" s="42">
        <f t="shared" si="0"/>
        <v>2160</v>
      </c>
      <c r="Q52" s="46">
        <v>180</v>
      </c>
      <c r="R52" s="41">
        <f t="shared" si="1"/>
        <v>2160</v>
      </c>
      <c r="S52" s="41">
        <f t="shared" si="2"/>
        <v>0</v>
      </c>
      <c r="T52" s="1"/>
    </row>
    <row r="53" spans="1:20">
      <c r="A53" s="32"/>
      <c r="B53" s="1">
        <v>51</v>
      </c>
      <c r="C53" s="54" t="s">
        <v>76</v>
      </c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2">
        <f t="shared" si="0"/>
        <v>0</v>
      </c>
      <c r="Q53" s="44">
        <v>0</v>
      </c>
      <c r="R53" s="41">
        <f t="shared" si="1"/>
        <v>0</v>
      </c>
      <c r="S53" s="41">
        <f t="shared" si="2"/>
        <v>0</v>
      </c>
      <c r="T53" s="1"/>
    </row>
    <row r="54" spans="1:20">
      <c r="A54" s="32"/>
      <c r="B54" s="1">
        <v>52</v>
      </c>
      <c r="C54" s="53" t="s">
        <v>77</v>
      </c>
      <c r="D54" s="45">
        <v>180</v>
      </c>
      <c r="E54" s="45">
        <v>180</v>
      </c>
      <c r="F54" s="45">
        <v>180</v>
      </c>
      <c r="G54" s="45">
        <v>180</v>
      </c>
      <c r="H54" s="45">
        <v>180</v>
      </c>
      <c r="I54" s="45">
        <v>180</v>
      </c>
      <c r="J54" s="45">
        <v>180</v>
      </c>
      <c r="K54" s="45">
        <v>180</v>
      </c>
      <c r="L54" s="45">
        <v>180</v>
      </c>
      <c r="M54" s="45">
        <v>180</v>
      </c>
      <c r="N54" s="45">
        <v>180</v>
      </c>
      <c r="O54" s="45">
        <v>180</v>
      </c>
      <c r="P54" s="42">
        <f t="shared" si="0"/>
        <v>2160</v>
      </c>
      <c r="Q54" s="46">
        <v>180</v>
      </c>
      <c r="R54" s="41">
        <f t="shared" si="1"/>
        <v>2160</v>
      </c>
      <c r="S54" s="41">
        <f t="shared" si="2"/>
        <v>0</v>
      </c>
      <c r="T54" s="1"/>
    </row>
    <row r="55" spans="1:20">
      <c r="A55" s="32"/>
      <c r="B55" s="1">
        <v>53</v>
      </c>
      <c r="C55" s="53" t="s">
        <v>78</v>
      </c>
      <c r="D55" s="45">
        <v>150</v>
      </c>
      <c r="E55" s="45">
        <v>150</v>
      </c>
      <c r="F55" s="45">
        <v>150</v>
      </c>
      <c r="G55" s="45">
        <v>150</v>
      </c>
      <c r="H55" s="45">
        <v>150</v>
      </c>
      <c r="I55" s="45">
        <v>150</v>
      </c>
      <c r="J55" s="45">
        <v>150</v>
      </c>
      <c r="K55" s="45">
        <v>150</v>
      </c>
      <c r="L55" s="45">
        <v>150</v>
      </c>
      <c r="M55" s="45">
        <v>150</v>
      </c>
      <c r="N55" s="45">
        <v>150</v>
      </c>
      <c r="O55" s="45">
        <v>150</v>
      </c>
      <c r="P55" s="42">
        <f t="shared" si="0"/>
        <v>1800</v>
      </c>
      <c r="Q55" s="46">
        <v>150</v>
      </c>
      <c r="R55" s="41">
        <f t="shared" si="1"/>
        <v>1800</v>
      </c>
      <c r="S55" s="41">
        <f t="shared" si="2"/>
        <v>0</v>
      </c>
      <c r="T55" s="1"/>
    </row>
    <row r="56" spans="1:20">
      <c r="A56" s="32"/>
      <c r="B56" s="1">
        <v>54</v>
      </c>
      <c r="C56" s="53" t="s">
        <v>79</v>
      </c>
      <c r="D56" s="45">
        <v>180</v>
      </c>
      <c r="E56" s="45">
        <v>180</v>
      </c>
      <c r="F56" s="45">
        <v>180</v>
      </c>
      <c r="G56" s="45">
        <v>180</v>
      </c>
      <c r="H56" s="45">
        <v>180</v>
      </c>
      <c r="I56" s="45">
        <v>180</v>
      </c>
      <c r="J56" s="45">
        <v>180</v>
      </c>
      <c r="K56" s="45">
        <v>180</v>
      </c>
      <c r="L56" s="45">
        <v>180</v>
      </c>
      <c r="M56" s="45">
        <v>180</v>
      </c>
      <c r="N56" s="45">
        <v>180</v>
      </c>
      <c r="O56" s="45">
        <v>180</v>
      </c>
      <c r="P56" s="42">
        <f t="shared" si="0"/>
        <v>2160</v>
      </c>
      <c r="Q56" s="46">
        <v>180</v>
      </c>
      <c r="R56" s="41">
        <f t="shared" si="1"/>
        <v>2160</v>
      </c>
      <c r="S56" s="41">
        <f t="shared" si="2"/>
        <v>0</v>
      </c>
      <c r="T56" s="1"/>
    </row>
    <row r="57" spans="1:20">
      <c r="A57" s="32"/>
      <c r="B57" s="1">
        <v>55</v>
      </c>
      <c r="C57" s="54" t="s">
        <v>80</v>
      </c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2">
        <f t="shared" si="0"/>
        <v>0</v>
      </c>
      <c r="Q57" s="44">
        <v>0</v>
      </c>
      <c r="R57" s="41">
        <f t="shared" si="1"/>
        <v>0</v>
      </c>
      <c r="S57" s="41">
        <f t="shared" si="2"/>
        <v>0</v>
      </c>
      <c r="T57" s="1"/>
    </row>
    <row r="58" spans="1:20">
      <c r="A58" s="32"/>
      <c r="B58" s="1">
        <v>56</v>
      </c>
      <c r="C58" s="53" t="s">
        <v>81</v>
      </c>
      <c r="D58" s="45">
        <v>180</v>
      </c>
      <c r="E58" s="45">
        <v>180</v>
      </c>
      <c r="F58" s="45">
        <v>180</v>
      </c>
      <c r="G58" s="45">
        <v>180</v>
      </c>
      <c r="H58" s="45">
        <v>180</v>
      </c>
      <c r="I58" s="45">
        <v>180</v>
      </c>
      <c r="J58" s="45">
        <v>180</v>
      </c>
      <c r="K58" s="45">
        <v>180</v>
      </c>
      <c r="L58" s="45">
        <v>180</v>
      </c>
      <c r="M58" s="45">
        <v>180</v>
      </c>
      <c r="N58" s="45">
        <v>180</v>
      </c>
      <c r="O58" s="45">
        <v>180</v>
      </c>
      <c r="P58" s="42">
        <f t="shared" si="0"/>
        <v>2160</v>
      </c>
      <c r="Q58" s="46">
        <v>180</v>
      </c>
      <c r="R58" s="41">
        <f t="shared" si="1"/>
        <v>2160</v>
      </c>
      <c r="S58" s="41">
        <f t="shared" si="2"/>
        <v>0</v>
      </c>
      <c r="T58" s="1"/>
    </row>
    <row r="59" spans="1:20">
      <c r="A59" s="32"/>
      <c r="B59" s="1">
        <v>57</v>
      </c>
      <c r="C59" s="53" t="s">
        <v>82</v>
      </c>
      <c r="D59" s="45">
        <v>150</v>
      </c>
      <c r="E59" s="45">
        <v>150</v>
      </c>
      <c r="F59" s="45">
        <v>150</v>
      </c>
      <c r="G59" s="45">
        <v>150</v>
      </c>
      <c r="H59" s="45">
        <v>150</v>
      </c>
      <c r="I59" s="45">
        <v>150</v>
      </c>
      <c r="J59" s="45">
        <v>150</v>
      </c>
      <c r="K59" s="45">
        <v>150</v>
      </c>
      <c r="L59" s="45">
        <v>150</v>
      </c>
      <c r="M59" s="45">
        <v>150</v>
      </c>
      <c r="N59" s="45">
        <v>150</v>
      </c>
      <c r="O59" s="45">
        <v>150</v>
      </c>
      <c r="P59" s="46">
        <f t="shared" si="0"/>
        <v>1800</v>
      </c>
      <c r="Q59" s="46">
        <v>150</v>
      </c>
      <c r="R59" s="41">
        <v>1800</v>
      </c>
      <c r="S59" s="41">
        <f t="shared" si="2"/>
        <v>0</v>
      </c>
      <c r="T59" s="1"/>
    </row>
    <row r="60" spans="1:20">
      <c r="A60" s="32"/>
      <c r="B60" s="1">
        <v>58</v>
      </c>
      <c r="C60" s="53" t="s">
        <v>83</v>
      </c>
      <c r="D60" s="45">
        <v>150</v>
      </c>
      <c r="E60" s="45">
        <v>150</v>
      </c>
      <c r="F60" s="45">
        <v>150</v>
      </c>
      <c r="G60" s="45">
        <v>150</v>
      </c>
      <c r="H60" s="45">
        <v>150</v>
      </c>
      <c r="I60" s="45">
        <v>150</v>
      </c>
      <c r="J60" s="45">
        <v>150</v>
      </c>
      <c r="K60" s="45">
        <v>150</v>
      </c>
      <c r="L60" s="45">
        <v>150</v>
      </c>
      <c r="M60" s="45">
        <v>150</v>
      </c>
      <c r="N60" s="45">
        <v>150</v>
      </c>
      <c r="O60" s="45">
        <v>150</v>
      </c>
      <c r="P60" s="42">
        <f t="shared" si="0"/>
        <v>1800</v>
      </c>
      <c r="Q60" s="46">
        <v>150</v>
      </c>
      <c r="R60" s="41">
        <f t="shared" si="1"/>
        <v>1800</v>
      </c>
      <c r="S60" s="41">
        <f t="shared" si="2"/>
        <v>0</v>
      </c>
      <c r="T60" s="1"/>
    </row>
    <row r="61" spans="1:20">
      <c r="A61" s="32"/>
      <c r="B61" s="1">
        <v>59</v>
      </c>
      <c r="C61" s="53" t="s">
        <v>84</v>
      </c>
      <c r="D61" s="45">
        <v>150</v>
      </c>
      <c r="E61" s="45">
        <v>150</v>
      </c>
      <c r="F61" s="45">
        <v>150</v>
      </c>
      <c r="G61" s="45">
        <v>150</v>
      </c>
      <c r="H61" s="45">
        <v>150</v>
      </c>
      <c r="I61" s="45">
        <v>150</v>
      </c>
      <c r="J61" s="45">
        <v>150</v>
      </c>
      <c r="K61" s="45">
        <v>150</v>
      </c>
      <c r="L61" s="45">
        <v>150</v>
      </c>
      <c r="M61" s="45">
        <v>150</v>
      </c>
      <c r="N61" s="45">
        <v>150</v>
      </c>
      <c r="O61" s="45">
        <v>150</v>
      </c>
      <c r="P61" s="42">
        <f t="shared" si="0"/>
        <v>1800</v>
      </c>
      <c r="Q61" s="46">
        <v>150</v>
      </c>
      <c r="R61" s="41">
        <f t="shared" si="1"/>
        <v>1800</v>
      </c>
      <c r="S61" s="41">
        <f t="shared" si="2"/>
        <v>0</v>
      </c>
      <c r="T61" s="56"/>
    </row>
    <row r="62" spans="1:20">
      <c r="A62" s="32"/>
      <c r="B62" s="1">
        <v>60</v>
      </c>
      <c r="C62" s="53" t="s">
        <v>85</v>
      </c>
      <c r="D62" s="45">
        <v>150</v>
      </c>
      <c r="E62" s="45">
        <v>150</v>
      </c>
      <c r="F62" s="45">
        <v>150</v>
      </c>
      <c r="G62" s="45">
        <v>150</v>
      </c>
      <c r="H62" s="45">
        <v>150</v>
      </c>
      <c r="I62" s="45">
        <v>150</v>
      </c>
      <c r="J62" s="45">
        <v>150</v>
      </c>
      <c r="K62" s="45">
        <v>150</v>
      </c>
      <c r="L62" s="45">
        <v>150</v>
      </c>
      <c r="M62" s="45">
        <v>150</v>
      </c>
      <c r="N62" s="45">
        <v>150</v>
      </c>
      <c r="O62" s="45">
        <v>150</v>
      </c>
      <c r="P62" s="42">
        <f t="shared" si="0"/>
        <v>1800</v>
      </c>
      <c r="Q62" s="46">
        <v>150</v>
      </c>
      <c r="R62" s="41">
        <f t="shared" si="1"/>
        <v>1800</v>
      </c>
      <c r="S62" s="41">
        <f t="shared" si="2"/>
        <v>0</v>
      </c>
      <c r="T62" s="1"/>
    </row>
    <row r="63" spans="1:20">
      <c r="A63" s="32"/>
      <c r="B63" s="1">
        <v>61</v>
      </c>
      <c r="C63" s="53" t="s">
        <v>86</v>
      </c>
      <c r="D63" s="62">
        <v>180</v>
      </c>
      <c r="E63" s="62">
        <v>180</v>
      </c>
      <c r="F63" s="62">
        <v>180</v>
      </c>
      <c r="G63" s="62">
        <v>180</v>
      </c>
      <c r="H63" s="62">
        <v>180</v>
      </c>
      <c r="I63" s="62">
        <v>180</v>
      </c>
      <c r="J63" s="62">
        <v>180</v>
      </c>
      <c r="K63" s="62">
        <v>180</v>
      </c>
      <c r="L63" s="62">
        <v>180</v>
      </c>
      <c r="M63" s="62">
        <v>180</v>
      </c>
      <c r="N63" s="62">
        <v>180</v>
      </c>
      <c r="O63" s="62">
        <v>180</v>
      </c>
      <c r="P63" s="42">
        <f t="shared" si="0"/>
        <v>2160</v>
      </c>
      <c r="Q63" s="46">
        <v>180</v>
      </c>
      <c r="R63" s="41">
        <f t="shared" si="1"/>
        <v>2160</v>
      </c>
      <c r="S63" s="41">
        <f t="shared" si="2"/>
        <v>0</v>
      </c>
      <c r="T63" s="1"/>
    </row>
    <row r="64" spans="1:20">
      <c r="A64" s="32"/>
      <c r="B64" s="1">
        <v>62</v>
      </c>
      <c r="C64" s="53" t="s">
        <v>87</v>
      </c>
      <c r="D64" s="45">
        <v>180</v>
      </c>
      <c r="E64" s="45">
        <v>180</v>
      </c>
      <c r="F64" s="45">
        <v>180</v>
      </c>
      <c r="G64" s="45">
        <v>180</v>
      </c>
      <c r="H64" s="45">
        <v>180</v>
      </c>
      <c r="I64" s="45">
        <v>180</v>
      </c>
      <c r="J64" s="45">
        <v>180</v>
      </c>
      <c r="K64" s="45">
        <v>180</v>
      </c>
      <c r="L64" s="45">
        <v>180</v>
      </c>
      <c r="M64" s="45">
        <v>180</v>
      </c>
      <c r="N64" s="45">
        <v>180</v>
      </c>
      <c r="O64" s="45">
        <v>180</v>
      </c>
      <c r="P64" s="42">
        <f t="shared" ref="P64:P77" si="3">SUM(D64:O64)</f>
        <v>2160</v>
      </c>
      <c r="Q64" s="46">
        <v>180</v>
      </c>
      <c r="R64" s="41">
        <f t="shared" ref="R64:R76" si="4">Q64*12</f>
        <v>2160</v>
      </c>
      <c r="S64" s="41">
        <f t="shared" si="2"/>
        <v>0</v>
      </c>
      <c r="T64" s="1"/>
    </row>
    <row r="65" spans="1:20">
      <c r="A65" s="32"/>
      <c r="B65" s="1">
        <v>63</v>
      </c>
      <c r="C65" s="53" t="s">
        <v>88</v>
      </c>
      <c r="D65" s="45">
        <v>150</v>
      </c>
      <c r="E65" s="45">
        <v>150</v>
      </c>
      <c r="F65" s="45">
        <v>150</v>
      </c>
      <c r="G65" s="45">
        <v>150</v>
      </c>
      <c r="H65" s="45">
        <v>150</v>
      </c>
      <c r="I65" s="45">
        <v>150</v>
      </c>
      <c r="J65" s="45">
        <v>150</v>
      </c>
      <c r="K65" s="45">
        <v>150</v>
      </c>
      <c r="L65" s="45">
        <v>150</v>
      </c>
      <c r="M65" s="45">
        <v>150</v>
      </c>
      <c r="N65" s="45">
        <v>150</v>
      </c>
      <c r="O65" s="45">
        <v>150</v>
      </c>
      <c r="P65" s="42">
        <f t="shared" si="3"/>
        <v>1800</v>
      </c>
      <c r="Q65" s="46">
        <v>150</v>
      </c>
      <c r="R65" s="41">
        <f t="shared" si="4"/>
        <v>1800</v>
      </c>
      <c r="S65" s="41">
        <f t="shared" ref="S65:S73" si="5">(12*Q65)-P65</f>
        <v>0</v>
      </c>
      <c r="T65" s="1"/>
    </row>
    <row r="66" spans="1:20">
      <c r="A66" s="32"/>
      <c r="B66" s="1">
        <v>64</v>
      </c>
      <c r="C66" s="53" t="s">
        <v>89</v>
      </c>
      <c r="D66" s="45">
        <v>150</v>
      </c>
      <c r="E66" s="45">
        <v>150</v>
      </c>
      <c r="F66" s="45">
        <v>150</v>
      </c>
      <c r="G66" s="45">
        <v>150</v>
      </c>
      <c r="H66" s="45">
        <v>150</v>
      </c>
      <c r="I66" s="45">
        <v>150</v>
      </c>
      <c r="J66" s="45">
        <v>150</v>
      </c>
      <c r="K66" s="45">
        <v>150</v>
      </c>
      <c r="L66" s="45">
        <v>150</v>
      </c>
      <c r="M66" s="45">
        <v>150</v>
      </c>
      <c r="N66" s="45">
        <v>150</v>
      </c>
      <c r="O66" s="45">
        <v>150</v>
      </c>
      <c r="P66" s="42">
        <f t="shared" si="3"/>
        <v>1800</v>
      </c>
      <c r="Q66" s="46">
        <v>150</v>
      </c>
      <c r="R66" s="41">
        <f t="shared" si="4"/>
        <v>1800</v>
      </c>
      <c r="S66" s="41">
        <f t="shared" si="5"/>
        <v>0</v>
      </c>
      <c r="T66" s="1"/>
    </row>
    <row r="67" spans="1:20">
      <c r="A67" s="32"/>
      <c r="B67" s="1">
        <v>65</v>
      </c>
      <c r="C67" s="53" t="s">
        <v>90</v>
      </c>
      <c r="D67" s="45">
        <v>150</v>
      </c>
      <c r="E67" s="45">
        <v>150</v>
      </c>
      <c r="F67" s="45">
        <v>150</v>
      </c>
      <c r="G67" s="45">
        <v>150</v>
      </c>
      <c r="H67" s="45">
        <v>150</v>
      </c>
      <c r="I67" s="45">
        <v>150</v>
      </c>
      <c r="J67" s="45">
        <v>150</v>
      </c>
      <c r="K67" s="45">
        <v>150</v>
      </c>
      <c r="L67" s="45">
        <v>150</v>
      </c>
      <c r="M67" s="45">
        <v>150</v>
      </c>
      <c r="N67" s="45">
        <v>150</v>
      </c>
      <c r="O67" s="45">
        <v>150</v>
      </c>
      <c r="P67" s="42">
        <f t="shared" si="3"/>
        <v>1800</v>
      </c>
      <c r="Q67" s="46">
        <v>150</v>
      </c>
      <c r="R67" s="41">
        <f t="shared" si="4"/>
        <v>1800</v>
      </c>
      <c r="S67" s="41">
        <f t="shared" si="5"/>
        <v>0</v>
      </c>
      <c r="T67" s="1"/>
    </row>
    <row r="68" spans="1:20">
      <c r="A68" s="32"/>
      <c r="B68" s="1">
        <v>66</v>
      </c>
      <c r="C68" s="53" t="s">
        <v>92</v>
      </c>
      <c r="D68" s="45">
        <v>150</v>
      </c>
      <c r="E68" s="45">
        <v>150</v>
      </c>
      <c r="F68" s="45">
        <v>150</v>
      </c>
      <c r="G68" s="45">
        <v>150</v>
      </c>
      <c r="H68" s="45">
        <v>150</v>
      </c>
      <c r="I68" s="45">
        <v>150</v>
      </c>
      <c r="J68" s="45">
        <v>150</v>
      </c>
      <c r="K68" s="45">
        <v>150</v>
      </c>
      <c r="L68" s="45">
        <v>150</v>
      </c>
      <c r="M68" s="45">
        <v>150</v>
      </c>
      <c r="N68" s="45">
        <v>150</v>
      </c>
      <c r="O68" s="45">
        <v>150</v>
      </c>
      <c r="P68" s="42">
        <f t="shared" si="3"/>
        <v>1800</v>
      </c>
      <c r="Q68" s="46">
        <v>150</v>
      </c>
      <c r="R68" s="41">
        <f t="shared" si="4"/>
        <v>1800</v>
      </c>
      <c r="S68" s="41">
        <f t="shared" si="5"/>
        <v>0</v>
      </c>
      <c r="T68" s="1"/>
    </row>
    <row r="69" spans="1:20">
      <c r="A69" s="32"/>
      <c r="B69" s="1">
        <v>67</v>
      </c>
      <c r="C69" s="73" t="s">
        <v>93</v>
      </c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2">
        <f t="shared" si="3"/>
        <v>0</v>
      </c>
      <c r="Q69" s="46">
        <v>150</v>
      </c>
      <c r="R69" s="41">
        <f t="shared" si="4"/>
        <v>1800</v>
      </c>
      <c r="S69" s="41">
        <f t="shared" si="5"/>
        <v>1800</v>
      </c>
      <c r="T69" s="1"/>
    </row>
    <row r="70" spans="1:20">
      <c r="A70" s="32"/>
      <c r="B70" s="1">
        <v>68</v>
      </c>
      <c r="C70" s="53" t="s">
        <v>94</v>
      </c>
      <c r="D70" s="45">
        <v>180</v>
      </c>
      <c r="E70" s="45">
        <v>180</v>
      </c>
      <c r="F70" s="45">
        <v>180</v>
      </c>
      <c r="G70" s="45">
        <v>180</v>
      </c>
      <c r="H70" s="45">
        <v>180</v>
      </c>
      <c r="I70" s="45">
        <v>180</v>
      </c>
      <c r="J70" s="45">
        <v>180</v>
      </c>
      <c r="K70" s="45">
        <v>180</v>
      </c>
      <c r="L70" s="45">
        <v>180</v>
      </c>
      <c r="M70" s="45">
        <v>180</v>
      </c>
      <c r="N70" s="45">
        <v>180</v>
      </c>
      <c r="O70" s="45">
        <v>180</v>
      </c>
      <c r="P70" s="42">
        <f t="shared" si="3"/>
        <v>2160</v>
      </c>
      <c r="Q70" s="46">
        <v>180</v>
      </c>
      <c r="R70" s="41">
        <f t="shared" si="4"/>
        <v>2160</v>
      </c>
      <c r="S70" s="41">
        <f t="shared" si="5"/>
        <v>0</v>
      </c>
      <c r="T70" s="1"/>
    </row>
    <row r="71" spans="1:20">
      <c r="A71" s="31"/>
      <c r="B71" s="1">
        <v>69</v>
      </c>
      <c r="C71" s="53" t="s">
        <v>96</v>
      </c>
      <c r="D71" s="45">
        <v>150</v>
      </c>
      <c r="E71" s="45">
        <v>150</v>
      </c>
      <c r="F71" s="45">
        <v>150</v>
      </c>
      <c r="G71" s="45">
        <v>150</v>
      </c>
      <c r="H71" s="45">
        <v>150</v>
      </c>
      <c r="I71" s="45">
        <v>150</v>
      </c>
      <c r="J71" s="45">
        <v>150</v>
      </c>
      <c r="K71" s="45">
        <v>150</v>
      </c>
      <c r="L71" s="45">
        <v>150</v>
      </c>
      <c r="M71" s="45">
        <v>150</v>
      </c>
      <c r="N71" s="45">
        <v>150</v>
      </c>
      <c r="O71" s="45">
        <v>150</v>
      </c>
      <c r="P71" s="42">
        <f t="shared" si="3"/>
        <v>1800</v>
      </c>
      <c r="Q71" s="46">
        <v>150</v>
      </c>
      <c r="R71" s="41">
        <f t="shared" si="4"/>
        <v>1800</v>
      </c>
      <c r="S71" s="41">
        <f t="shared" si="5"/>
        <v>0</v>
      </c>
      <c r="T71" s="1"/>
    </row>
    <row r="72" spans="1:20">
      <c r="A72" s="1"/>
      <c r="B72" s="1">
        <v>70</v>
      </c>
      <c r="C72" s="53" t="s">
        <v>97</v>
      </c>
      <c r="D72" s="45">
        <v>150</v>
      </c>
      <c r="E72" s="45">
        <v>150</v>
      </c>
      <c r="F72" s="45">
        <v>150</v>
      </c>
      <c r="G72" s="45">
        <v>150</v>
      </c>
      <c r="H72" s="45">
        <v>150</v>
      </c>
      <c r="I72" s="45">
        <v>150</v>
      </c>
      <c r="J72" s="45">
        <v>150</v>
      </c>
      <c r="K72" s="45">
        <v>150</v>
      </c>
      <c r="L72" s="45">
        <v>150</v>
      </c>
      <c r="M72" s="45">
        <v>150</v>
      </c>
      <c r="N72" s="45">
        <v>150</v>
      </c>
      <c r="O72" s="45">
        <v>150</v>
      </c>
      <c r="P72" s="42">
        <f t="shared" si="3"/>
        <v>1800</v>
      </c>
      <c r="Q72" s="46">
        <v>150</v>
      </c>
      <c r="R72" s="41">
        <f t="shared" si="4"/>
        <v>1800</v>
      </c>
      <c r="S72" s="41">
        <f t="shared" si="5"/>
        <v>0</v>
      </c>
      <c r="T72" s="1"/>
    </row>
    <row r="73" spans="1:20">
      <c r="A73" s="1"/>
      <c r="B73" s="1">
        <v>71</v>
      </c>
      <c r="C73" s="53" t="s">
        <v>99</v>
      </c>
      <c r="D73" s="45">
        <v>150</v>
      </c>
      <c r="E73" s="45">
        <v>150</v>
      </c>
      <c r="F73" s="45">
        <v>150</v>
      </c>
      <c r="G73" s="45">
        <v>150</v>
      </c>
      <c r="H73" s="45">
        <v>150</v>
      </c>
      <c r="I73" s="45">
        <v>150</v>
      </c>
      <c r="J73" s="45">
        <v>150</v>
      </c>
      <c r="K73" s="45">
        <v>150</v>
      </c>
      <c r="L73" s="45">
        <v>150</v>
      </c>
      <c r="M73" s="45">
        <v>150</v>
      </c>
      <c r="N73" s="45">
        <v>150</v>
      </c>
      <c r="O73" s="45">
        <v>150</v>
      </c>
      <c r="P73" s="42">
        <f t="shared" si="3"/>
        <v>1800</v>
      </c>
      <c r="Q73" s="46">
        <v>150</v>
      </c>
      <c r="R73" s="41">
        <f t="shared" si="4"/>
        <v>1800</v>
      </c>
      <c r="S73" s="41">
        <f t="shared" si="5"/>
        <v>0</v>
      </c>
      <c r="T73" s="1"/>
    </row>
    <row r="74" spans="1:20">
      <c r="A74" s="1"/>
      <c r="B74" s="1">
        <v>72</v>
      </c>
      <c r="C74" s="53" t="s">
        <v>100</v>
      </c>
      <c r="D74" s="45">
        <v>180</v>
      </c>
      <c r="E74" s="45">
        <v>180</v>
      </c>
      <c r="F74" s="45">
        <v>180</v>
      </c>
      <c r="G74" s="45">
        <v>180</v>
      </c>
      <c r="H74" s="45">
        <v>180</v>
      </c>
      <c r="I74" s="45">
        <v>180</v>
      </c>
      <c r="J74" s="45">
        <v>180</v>
      </c>
      <c r="K74" s="45">
        <v>180</v>
      </c>
      <c r="L74" s="45">
        <v>180</v>
      </c>
      <c r="M74" s="45">
        <v>180</v>
      </c>
      <c r="N74" s="45">
        <v>180</v>
      </c>
      <c r="O74" s="45">
        <v>180</v>
      </c>
      <c r="P74" s="42">
        <f t="shared" si="3"/>
        <v>2160</v>
      </c>
      <c r="Q74" s="46">
        <v>180</v>
      </c>
      <c r="R74" s="41">
        <f t="shared" si="4"/>
        <v>2160</v>
      </c>
      <c r="S74" s="41">
        <v>0</v>
      </c>
      <c r="T74" s="1"/>
    </row>
    <row r="75" spans="1:20">
      <c r="A75" s="1"/>
      <c r="B75" s="1">
        <v>73</v>
      </c>
      <c r="C75" s="53" t="s">
        <v>111</v>
      </c>
      <c r="D75" s="45">
        <v>150</v>
      </c>
      <c r="E75" s="45">
        <v>150</v>
      </c>
      <c r="F75" s="45">
        <v>150</v>
      </c>
      <c r="G75" s="45">
        <v>150</v>
      </c>
      <c r="H75" s="45">
        <v>150</v>
      </c>
      <c r="I75" s="45">
        <v>150</v>
      </c>
      <c r="J75" s="45">
        <v>150</v>
      </c>
      <c r="K75" s="45">
        <v>150</v>
      </c>
      <c r="L75" s="45">
        <v>150</v>
      </c>
      <c r="M75" s="45">
        <v>150</v>
      </c>
      <c r="N75" s="45">
        <v>150</v>
      </c>
      <c r="O75" s="45">
        <v>150</v>
      </c>
      <c r="P75" s="42">
        <f t="shared" si="3"/>
        <v>1800</v>
      </c>
      <c r="Q75" s="46">
        <v>150</v>
      </c>
      <c r="R75" s="41">
        <f t="shared" si="4"/>
        <v>1800</v>
      </c>
      <c r="S75" s="41">
        <v>0</v>
      </c>
      <c r="T75" s="1"/>
    </row>
    <row r="76" spans="1:20">
      <c r="A76" s="1"/>
      <c r="B76" s="1">
        <v>74</v>
      </c>
      <c r="C76" s="53" t="s">
        <v>112</v>
      </c>
      <c r="D76" s="62">
        <v>150</v>
      </c>
      <c r="E76" s="62">
        <v>150</v>
      </c>
      <c r="F76" s="62">
        <v>150</v>
      </c>
      <c r="G76" s="62">
        <v>150</v>
      </c>
      <c r="H76" s="62">
        <v>150</v>
      </c>
      <c r="I76" s="62">
        <v>150</v>
      </c>
      <c r="J76" s="62">
        <v>150</v>
      </c>
      <c r="K76" s="62">
        <v>150</v>
      </c>
      <c r="L76" s="62">
        <v>150</v>
      </c>
      <c r="M76" s="62">
        <v>150</v>
      </c>
      <c r="N76" s="62">
        <v>150</v>
      </c>
      <c r="O76" s="62">
        <v>150</v>
      </c>
      <c r="P76" s="42">
        <f t="shared" si="3"/>
        <v>1800</v>
      </c>
      <c r="Q76" s="46">
        <v>150</v>
      </c>
      <c r="R76" s="41">
        <f t="shared" si="4"/>
        <v>1800</v>
      </c>
      <c r="S76" s="41">
        <v>1800</v>
      </c>
      <c r="T76" s="1"/>
    </row>
    <row r="77" spans="1:20">
      <c r="A77" s="1"/>
      <c r="B77" s="1">
        <v>75</v>
      </c>
      <c r="C77" s="60" t="s">
        <v>113</v>
      </c>
      <c r="D77" s="41">
        <v>150</v>
      </c>
      <c r="E77" s="41">
        <v>150</v>
      </c>
      <c r="F77" s="41">
        <v>150</v>
      </c>
      <c r="G77" s="41">
        <v>150</v>
      </c>
      <c r="H77" s="41">
        <v>150</v>
      </c>
      <c r="I77" s="41">
        <v>150</v>
      </c>
      <c r="J77" s="41">
        <v>150</v>
      </c>
      <c r="K77" s="41">
        <v>150</v>
      </c>
      <c r="L77" s="41">
        <v>150</v>
      </c>
      <c r="M77" s="41">
        <v>150</v>
      </c>
      <c r="N77" s="41">
        <v>150</v>
      </c>
      <c r="O77" s="41">
        <v>150</v>
      </c>
      <c r="P77" s="42">
        <f t="shared" si="3"/>
        <v>1800</v>
      </c>
      <c r="Q77" s="46">
        <v>150</v>
      </c>
      <c r="R77" s="41">
        <v>1800</v>
      </c>
      <c r="S77" s="41">
        <f>(12*Q77)-P77</f>
        <v>0</v>
      </c>
      <c r="T77" s="1"/>
    </row>
    <row r="78" spans="1:20">
      <c r="A78" s="1"/>
      <c r="B78" s="1">
        <v>76</v>
      </c>
      <c r="C78" s="60" t="s">
        <v>117</v>
      </c>
      <c r="D78" s="41">
        <v>150</v>
      </c>
      <c r="E78" s="41">
        <v>150</v>
      </c>
      <c r="F78" s="41">
        <v>150</v>
      </c>
      <c r="G78" s="41">
        <v>150</v>
      </c>
      <c r="H78" s="41">
        <v>150</v>
      </c>
      <c r="I78" s="41">
        <v>150</v>
      </c>
      <c r="J78" s="41">
        <v>150</v>
      </c>
      <c r="K78" s="41">
        <v>150</v>
      </c>
      <c r="L78" s="41">
        <v>150</v>
      </c>
      <c r="M78" s="41">
        <v>150</v>
      </c>
      <c r="N78" s="41">
        <v>150</v>
      </c>
      <c r="O78" s="41">
        <v>150</v>
      </c>
      <c r="P78" s="42">
        <f t="shared" ref="P78:P85" si="6">SUM(D78:O78)</f>
        <v>1800</v>
      </c>
      <c r="Q78" s="46">
        <v>150</v>
      </c>
      <c r="R78" s="41">
        <v>1800</v>
      </c>
      <c r="S78" s="41">
        <f>(12*Q78)-P78</f>
        <v>0</v>
      </c>
      <c r="T78" s="1"/>
    </row>
    <row r="79" spans="1:20">
      <c r="A79" s="1"/>
      <c r="B79" s="1">
        <v>77</v>
      </c>
      <c r="C79" s="60" t="s">
        <v>118</v>
      </c>
      <c r="D79" s="41">
        <v>150</v>
      </c>
      <c r="E79" s="41">
        <v>150</v>
      </c>
      <c r="F79" s="41">
        <v>150</v>
      </c>
      <c r="G79" s="41">
        <v>150</v>
      </c>
      <c r="H79" s="41">
        <v>150</v>
      </c>
      <c r="I79" s="41">
        <v>150</v>
      </c>
      <c r="J79" s="41">
        <v>150</v>
      </c>
      <c r="K79" s="41">
        <v>150</v>
      </c>
      <c r="L79" s="41">
        <v>150</v>
      </c>
      <c r="M79" s="41">
        <v>150</v>
      </c>
      <c r="N79" s="41">
        <v>150</v>
      </c>
      <c r="O79" s="41">
        <v>150</v>
      </c>
      <c r="P79" s="42">
        <f t="shared" si="6"/>
        <v>1800</v>
      </c>
      <c r="Q79" s="46">
        <v>150</v>
      </c>
      <c r="R79" s="41">
        <v>1800</v>
      </c>
      <c r="S79" s="41">
        <f>(12*Q79)-P79</f>
        <v>0</v>
      </c>
      <c r="T79" s="1"/>
    </row>
    <row r="80" spans="1:20">
      <c r="A80" s="1"/>
      <c r="B80" s="1">
        <v>78</v>
      </c>
      <c r="C80" s="60" t="s">
        <v>119</v>
      </c>
      <c r="D80" s="66"/>
      <c r="E80" s="66"/>
      <c r="F80" s="66"/>
      <c r="G80" s="69"/>
      <c r="H80" s="41">
        <v>180</v>
      </c>
      <c r="I80" s="41">
        <v>180</v>
      </c>
      <c r="J80" s="41">
        <v>180</v>
      </c>
      <c r="K80" s="41">
        <v>180</v>
      </c>
      <c r="L80" s="70">
        <v>180</v>
      </c>
      <c r="M80" s="41">
        <v>180</v>
      </c>
      <c r="N80" s="41">
        <v>180</v>
      </c>
      <c r="O80" s="41">
        <v>180</v>
      </c>
      <c r="P80" s="42">
        <f t="shared" si="6"/>
        <v>1440</v>
      </c>
      <c r="Q80" s="46">
        <v>150</v>
      </c>
      <c r="R80" s="41">
        <v>1440</v>
      </c>
      <c r="S80" s="41">
        <v>900</v>
      </c>
      <c r="T80" s="1"/>
    </row>
    <row r="81" spans="1:20">
      <c r="A81" s="1"/>
      <c r="B81" s="1">
        <v>79</v>
      </c>
      <c r="C81" s="60" t="s">
        <v>120</v>
      </c>
      <c r="D81" s="66"/>
      <c r="E81" s="66"/>
      <c r="F81" s="66"/>
      <c r="G81" s="66"/>
      <c r="H81" s="41">
        <v>180</v>
      </c>
      <c r="I81" s="41">
        <v>180</v>
      </c>
      <c r="J81" s="41">
        <v>180</v>
      </c>
      <c r="K81" s="41">
        <v>180</v>
      </c>
      <c r="L81" s="41">
        <v>180</v>
      </c>
      <c r="M81" s="41">
        <v>180</v>
      </c>
      <c r="N81" s="41">
        <v>180</v>
      </c>
      <c r="O81" s="41">
        <v>180</v>
      </c>
      <c r="P81" s="42">
        <f t="shared" si="6"/>
        <v>1440</v>
      </c>
      <c r="Q81" s="46">
        <v>150</v>
      </c>
      <c r="R81" s="41">
        <v>1440</v>
      </c>
      <c r="S81" s="41">
        <v>900</v>
      </c>
      <c r="T81" s="1"/>
    </row>
    <row r="82" spans="1:20">
      <c r="A82" s="1"/>
      <c r="B82" s="1">
        <v>80</v>
      </c>
      <c r="C82" s="72" t="s">
        <v>121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>
        <f t="shared" si="6"/>
        <v>0</v>
      </c>
      <c r="Q82" s="46">
        <v>150</v>
      </c>
      <c r="R82" s="41">
        <v>1800</v>
      </c>
      <c r="S82" s="41">
        <f>(12*Q82)-P82</f>
        <v>1800</v>
      </c>
      <c r="T82" s="1"/>
    </row>
    <row r="83" spans="1:20">
      <c r="A83" s="1"/>
      <c r="B83" s="1">
        <v>81</v>
      </c>
      <c r="C83" s="60" t="s">
        <v>122</v>
      </c>
      <c r="D83" s="41">
        <v>150</v>
      </c>
      <c r="E83" s="41">
        <v>150</v>
      </c>
      <c r="F83" s="41">
        <v>150</v>
      </c>
      <c r="G83" s="41">
        <v>150</v>
      </c>
      <c r="H83" s="41">
        <v>150</v>
      </c>
      <c r="I83" s="41">
        <v>150</v>
      </c>
      <c r="J83" s="41">
        <v>150</v>
      </c>
      <c r="K83" s="41">
        <v>150</v>
      </c>
      <c r="L83" s="41">
        <v>150</v>
      </c>
      <c r="M83" s="41">
        <v>150</v>
      </c>
      <c r="N83" s="41">
        <v>150</v>
      </c>
      <c r="O83" s="41">
        <v>150</v>
      </c>
      <c r="P83" s="42">
        <f t="shared" si="6"/>
        <v>1800</v>
      </c>
      <c r="Q83" s="46">
        <v>150</v>
      </c>
      <c r="R83" s="41">
        <v>1800</v>
      </c>
      <c r="S83" s="41">
        <f>(12*Q83)-P83</f>
        <v>0</v>
      </c>
      <c r="T83" s="1"/>
    </row>
    <row r="84" spans="1:20">
      <c r="A84" s="1"/>
      <c r="B84" s="1">
        <v>82</v>
      </c>
      <c r="C84" s="60" t="s">
        <v>123</v>
      </c>
      <c r="D84" s="66"/>
      <c r="E84" s="66"/>
      <c r="F84" s="66"/>
      <c r="G84" s="66"/>
      <c r="H84" s="66"/>
      <c r="I84" s="66"/>
      <c r="J84" s="66"/>
      <c r="K84" s="41">
        <v>150</v>
      </c>
      <c r="L84" s="41">
        <v>150</v>
      </c>
      <c r="M84" s="41">
        <v>150</v>
      </c>
      <c r="N84" s="41">
        <v>150</v>
      </c>
      <c r="O84" s="41">
        <v>150</v>
      </c>
      <c r="P84" s="42">
        <f t="shared" si="6"/>
        <v>750</v>
      </c>
      <c r="Q84" s="46">
        <v>150</v>
      </c>
      <c r="R84" s="41">
        <f>Q84*12</f>
        <v>1800</v>
      </c>
      <c r="S84" s="41">
        <v>0</v>
      </c>
      <c r="T84" s="1"/>
    </row>
    <row r="85" spans="1:20">
      <c r="A85" s="1"/>
      <c r="B85" s="1">
        <v>83</v>
      </c>
      <c r="C85" s="60" t="s">
        <v>124</v>
      </c>
      <c r="D85" s="66"/>
      <c r="E85" s="66"/>
      <c r="F85" s="66"/>
      <c r="G85" s="66"/>
      <c r="H85" s="41">
        <v>180</v>
      </c>
      <c r="I85" s="41">
        <v>180</v>
      </c>
      <c r="J85" s="41">
        <v>180</v>
      </c>
      <c r="K85" s="41">
        <v>180</v>
      </c>
      <c r="L85" s="41">
        <v>180</v>
      </c>
      <c r="M85" s="41">
        <v>180</v>
      </c>
      <c r="N85" s="41">
        <v>180</v>
      </c>
      <c r="O85" s="41">
        <v>180</v>
      </c>
      <c r="P85" s="42">
        <f t="shared" si="6"/>
        <v>1440</v>
      </c>
      <c r="Q85" s="46">
        <v>180</v>
      </c>
      <c r="R85" s="41">
        <v>1440</v>
      </c>
      <c r="S85" s="41">
        <v>0</v>
      </c>
      <c r="T85" s="1"/>
    </row>
    <row r="86" spans="1:20">
      <c r="A86" s="1"/>
      <c r="B86" s="1"/>
      <c r="C86" s="6" t="s">
        <v>101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>
        <f>SUM(P3:P77)</f>
        <v>117300</v>
      </c>
      <c r="Q86" s="42">
        <f>SUM(Q3:Q77)</f>
        <v>10020</v>
      </c>
      <c r="R86" s="41">
        <f>SUM(R3:R77)</f>
        <v>120240</v>
      </c>
      <c r="S86" s="41">
        <f>SUM(S3:S77)</f>
        <v>6450</v>
      </c>
      <c r="T86" s="1"/>
    </row>
    <row r="87" spans="1:20">
      <c r="B87" s="7"/>
    </row>
  </sheetData>
  <pageMargins left="0.7" right="0.7" top="0.75" bottom="0.75" header="0.3" footer="0.3"/>
  <pageSetup paperSize="9" scale="5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8AB38-95BF-42E8-9F3B-5C9066DCABE1}">
  <sheetPr>
    <pageSetUpPr fitToPage="1"/>
  </sheetPr>
  <dimension ref="A1:T93"/>
  <sheetViews>
    <sheetView workbookViewId="0">
      <selection activeCell="A4" sqref="A4"/>
    </sheetView>
  </sheetViews>
  <sheetFormatPr defaultRowHeight="14.45"/>
  <cols>
    <col min="2" max="2" width="3.85546875" customWidth="1"/>
    <col min="3" max="3" width="22.85546875" customWidth="1"/>
    <col min="4" max="4" width="10.28515625" customWidth="1"/>
    <col min="5" max="5" width="9.85546875" customWidth="1"/>
    <col min="6" max="6" width="10" customWidth="1"/>
    <col min="7" max="7" width="10.42578125" customWidth="1"/>
    <col min="8" max="8" width="10" customWidth="1"/>
    <col min="9" max="9" width="9.5703125" customWidth="1"/>
    <col min="10" max="10" width="9.7109375" customWidth="1"/>
    <col min="11" max="11" width="9.85546875" customWidth="1"/>
    <col min="12" max="12" width="9.7109375" customWidth="1"/>
    <col min="14" max="14" width="9.5703125" customWidth="1"/>
    <col min="15" max="15" width="10.42578125" customWidth="1"/>
    <col min="16" max="16" width="11.85546875" customWidth="1"/>
    <col min="17" max="17" width="12" customWidth="1"/>
    <col min="18" max="18" width="11.85546875" bestFit="1" customWidth="1"/>
    <col min="19" max="19" width="13" customWidth="1"/>
    <col min="20" max="20" width="29" customWidth="1"/>
  </cols>
  <sheetData>
    <row r="1" spans="1:20">
      <c r="B1" s="9" t="s">
        <v>0</v>
      </c>
      <c r="C1" s="8"/>
      <c r="D1" s="8"/>
      <c r="E1" s="63" t="s">
        <v>114</v>
      </c>
      <c r="F1" s="63"/>
      <c r="G1" s="63">
        <v>2024</v>
      </c>
      <c r="H1" s="8"/>
      <c r="I1" s="8"/>
      <c r="J1" s="8"/>
      <c r="K1" s="8"/>
      <c r="L1" s="8"/>
      <c r="M1" s="8"/>
      <c r="N1" s="8"/>
      <c r="O1" s="8"/>
      <c r="P1" s="8"/>
      <c r="Q1" s="8"/>
    </row>
    <row r="2" spans="1:20" ht="63.6" customHeight="1">
      <c r="A2" s="30" t="s">
        <v>1</v>
      </c>
      <c r="B2" s="6" t="s">
        <v>2</v>
      </c>
      <c r="C2" s="10" t="s">
        <v>3</v>
      </c>
      <c r="D2" s="39" t="s">
        <v>4</v>
      </c>
      <c r="E2" s="39" t="s">
        <v>5</v>
      </c>
      <c r="F2" s="39" t="s">
        <v>6</v>
      </c>
      <c r="G2" s="39" t="s">
        <v>7</v>
      </c>
      <c r="H2" s="39" t="s">
        <v>8</v>
      </c>
      <c r="I2" s="39" t="s">
        <v>9</v>
      </c>
      <c r="J2" s="39" t="s">
        <v>10</v>
      </c>
      <c r="K2" s="39" t="s">
        <v>11</v>
      </c>
      <c r="L2" s="39" t="s">
        <v>12</v>
      </c>
      <c r="M2" s="39" t="s">
        <v>13</v>
      </c>
      <c r="N2" s="39" t="s">
        <v>14</v>
      </c>
      <c r="O2" s="39" t="s">
        <v>15</v>
      </c>
      <c r="P2" s="40" t="s">
        <v>16</v>
      </c>
      <c r="Q2" s="40" t="s">
        <v>17</v>
      </c>
      <c r="R2" s="40" t="s">
        <v>18</v>
      </c>
      <c r="S2" s="50" t="s">
        <v>19</v>
      </c>
      <c r="T2" s="11" t="s">
        <v>102</v>
      </c>
    </row>
    <row r="3" spans="1:20">
      <c r="A3" s="32"/>
      <c r="B3" s="1">
        <v>1</v>
      </c>
      <c r="C3" s="78" t="s">
        <v>20</v>
      </c>
      <c r="D3" s="41">
        <v>150</v>
      </c>
      <c r="E3" s="41">
        <v>150</v>
      </c>
      <c r="F3" s="41">
        <v>150</v>
      </c>
      <c r="G3" s="41">
        <v>150</v>
      </c>
      <c r="H3" s="41">
        <v>150</v>
      </c>
      <c r="I3" s="41">
        <v>150</v>
      </c>
      <c r="J3" s="41">
        <v>150</v>
      </c>
      <c r="K3" s="41">
        <v>150</v>
      </c>
      <c r="L3" s="41">
        <v>150</v>
      </c>
      <c r="M3" s="41">
        <v>150</v>
      </c>
      <c r="N3" s="41">
        <v>150</v>
      </c>
      <c r="O3" s="41">
        <v>150</v>
      </c>
      <c r="P3" s="42">
        <f>SUM(D3:O3)</f>
        <v>1800</v>
      </c>
      <c r="Q3" s="42">
        <v>150</v>
      </c>
      <c r="R3" s="41">
        <f>Q3*12</f>
        <v>1800</v>
      </c>
      <c r="S3" s="41">
        <f>(12*Q3)-P3</f>
        <v>0</v>
      </c>
      <c r="T3" s="1"/>
    </row>
    <row r="4" spans="1:20">
      <c r="A4" s="32"/>
      <c r="B4" s="1">
        <v>2</v>
      </c>
      <c r="C4" s="78" t="s">
        <v>22</v>
      </c>
      <c r="D4" s="41">
        <v>150</v>
      </c>
      <c r="E4" s="41">
        <v>150</v>
      </c>
      <c r="F4" s="41">
        <v>150</v>
      </c>
      <c r="G4" s="41">
        <v>150</v>
      </c>
      <c r="H4" s="41">
        <v>150</v>
      </c>
      <c r="I4" s="41">
        <v>150</v>
      </c>
      <c r="J4" s="41">
        <v>150</v>
      </c>
      <c r="K4" s="41">
        <v>150</v>
      </c>
      <c r="L4" s="41">
        <v>150</v>
      </c>
      <c r="M4" s="41">
        <v>150</v>
      </c>
      <c r="N4" s="41">
        <v>150</v>
      </c>
      <c r="O4" s="41">
        <v>150</v>
      </c>
      <c r="P4" s="42">
        <f t="shared" ref="P4:P62" si="0">SUM(D4:O4)</f>
        <v>1800</v>
      </c>
      <c r="Q4" s="42">
        <v>150</v>
      </c>
      <c r="R4" s="41">
        <f t="shared" ref="R4:R66" si="1">Q4*12</f>
        <v>1800</v>
      </c>
      <c r="S4" s="41">
        <f>(12*Q4)-P4</f>
        <v>0</v>
      </c>
      <c r="T4" s="1"/>
    </row>
    <row r="5" spans="1:20">
      <c r="A5" s="32"/>
      <c r="B5" s="1">
        <v>3</v>
      </c>
      <c r="C5" s="78" t="s">
        <v>24</v>
      </c>
      <c r="D5" s="41">
        <v>150</v>
      </c>
      <c r="E5" s="41">
        <v>150</v>
      </c>
      <c r="F5" s="41">
        <v>150</v>
      </c>
      <c r="G5" s="41">
        <v>150</v>
      </c>
      <c r="H5" s="41">
        <v>150</v>
      </c>
      <c r="I5" s="41">
        <v>150</v>
      </c>
      <c r="J5" s="41">
        <v>150</v>
      </c>
      <c r="K5" s="41">
        <v>150</v>
      </c>
      <c r="L5" s="41">
        <v>150</v>
      </c>
      <c r="M5" s="41">
        <v>150</v>
      </c>
      <c r="N5" s="41">
        <v>150</v>
      </c>
      <c r="O5" s="41">
        <v>150</v>
      </c>
      <c r="P5" s="42">
        <f t="shared" si="0"/>
        <v>1800</v>
      </c>
      <c r="Q5" s="42">
        <v>150</v>
      </c>
      <c r="R5" s="41">
        <f t="shared" si="1"/>
        <v>1800</v>
      </c>
      <c r="S5" s="41">
        <f t="shared" ref="S5:S67" si="2">(12*Q5)-P5</f>
        <v>0</v>
      </c>
      <c r="T5" s="1"/>
    </row>
    <row r="6" spans="1:20">
      <c r="A6" s="32"/>
      <c r="B6" s="1">
        <v>4</v>
      </c>
      <c r="C6" s="78" t="s">
        <v>25</v>
      </c>
      <c r="D6" s="41">
        <v>150</v>
      </c>
      <c r="E6" s="41">
        <v>150</v>
      </c>
      <c r="F6" s="41">
        <v>150</v>
      </c>
      <c r="G6" s="41">
        <v>150</v>
      </c>
      <c r="H6" s="41">
        <v>150</v>
      </c>
      <c r="I6" s="41">
        <v>150</v>
      </c>
      <c r="J6" s="41">
        <v>150</v>
      </c>
      <c r="K6" s="41">
        <v>150</v>
      </c>
      <c r="L6" s="41">
        <v>150</v>
      </c>
      <c r="M6" s="41">
        <v>150</v>
      </c>
      <c r="N6" s="41">
        <v>150</v>
      </c>
      <c r="O6" s="41">
        <v>150</v>
      </c>
      <c r="P6" s="42">
        <f t="shared" si="0"/>
        <v>1800</v>
      </c>
      <c r="Q6" s="42">
        <v>150</v>
      </c>
      <c r="R6" s="41">
        <f t="shared" si="1"/>
        <v>1800</v>
      </c>
      <c r="S6" s="41">
        <f t="shared" si="2"/>
        <v>0</v>
      </c>
      <c r="T6" s="1"/>
    </row>
    <row r="7" spans="1:20">
      <c r="A7" s="32"/>
      <c r="B7" s="1">
        <v>5</v>
      </c>
      <c r="C7" s="78" t="s">
        <v>27</v>
      </c>
      <c r="D7" s="45">
        <v>150</v>
      </c>
      <c r="E7" s="45">
        <v>150</v>
      </c>
      <c r="F7" s="45">
        <v>150</v>
      </c>
      <c r="G7" s="45">
        <v>150</v>
      </c>
      <c r="H7" s="45">
        <v>150</v>
      </c>
      <c r="I7" s="45">
        <v>150</v>
      </c>
      <c r="J7" s="45">
        <v>150</v>
      </c>
      <c r="K7" s="45">
        <v>150</v>
      </c>
      <c r="L7" s="45">
        <v>150</v>
      </c>
      <c r="M7" s="45">
        <v>150</v>
      </c>
      <c r="N7" s="45">
        <v>150</v>
      </c>
      <c r="O7" s="45">
        <v>150</v>
      </c>
      <c r="P7" s="42">
        <f t="shared" si="0"/>
        <v>1800</v>
      </c>
      <c r="Q7" s="42">
        <v>150</v>
      </c>
      <c r="R7" s="41">
        <f t="shared" si="1"/>
        <v>1800</v>
      </c>
      <c r="S7" s="41">
        <f t="shared" si="2"/>
        <v>0</v>
      </c>
      <c r="T7" s="1"/>
    </row>
    <row r="8" spans="1:20">
      <c r="A8" s="32"/>
      <c r="B8" s="1">
        <v>6</v>
      </c>
      <c r="C8" s="78" t="s">
        <v>28</v>
      </c>
      <c r="D8" s="45">
        <v>150</v>
      </c>
      <c r="E8" s="45">
        <v>150</v>
      </c>
      <c r="F8" s="75"/>
      <c r="G8" s="75"/>
      <c r="H8" s="75"/>
      <c r="I8" s="75"/>
      <c r="J8" s="75"/>
      <c r="K8" s="75"/>
      <c r="L8" s="75"/>
      <c r="M8" s="75"/>
      <c r="N8" s="75"/>
      <c r="O8" s="75"/>
      <c r="P8" s="42">
        <f t="shared" si="0"/>
        <v>300</v>
      </c>
      <c r="Q8" s="42">
        <v>150</v>
      </c>
      <c r="R8" s="41">
        <f t="shared" si="1"/>
        <v>1800</v>
      </c>
      <c r="S8" s="41">
        <v>0</v>
      </c>
      <c r="T8" s="1" t="s">
        <v>125</v>
      </c>
    </row>
    <row r="9" spans="1:20">
      <c r="A9" s="32"/>
      <c r="B9" s="1">
        <v>7</v>
      </c>
      <c r="C9" s="78" t="s">
        <v>29</v>
      </c>
      <c r="D9" s="45">
        <v>150</v>
      </c>
      <c r="E9" s="45">
        <v>150</v>
      </c>
      <c r="F9" s="45">
        <v>150</v>
      </c>
      <c r="G9" s="45">
        <v>150</v>
      </c>
      <c r="H9" s="45">
        <v>150</v>
      </c>
      <c r="I9" s="45">
        <v>150</v>
      </c>
      <c r="J9" s="45">
        <v>150</v>
      </c>
      <c r="K9" s="45">
        <v>150</v>
      </c>
      <c r="L9" s="45">
        <v>150</v>
      </c>
      <c r="M9" s="45">
        <v>150</v>
      </c>
      <c r="N9" s="45">
        <v>150</v>
      </c>
      <c r="O9" s="45">
        <v>150</v>
      </c>
      <c r="P9" s="42">
        <f t="shared" si="0"/>
        <v>1800</v>
      </c>
      <c r="Q9" s="42">
        <v>150</v>
      </c>
      <c r="R9" s="41">
        <f t="shared" si="1"/>
        <v>1800</v>
      </c>
      <c r="S9" s="41">
        <f t="shared" si="2"/>
        <v>0</v>
      </c>
      <c r="T9" s="1"/>
    </row>
    <row r="10" spans="1:20">
      <c r="A10" s="32"/>
      <c r="B10" s="1">
        <v>8</v>
      </c>
      <c r="C10" s="78" t="s">
        <v>30</v>
      </c>
      <c r="D10" s="45">
        <v>150</v>
      </c>
      <c r="E10" s="45">
        <v>150</v>
      </c>
      <c r="F10" s="45">
        <v>150</v>
      </c>
      <c r="G10" s="45">
        <v>150</v>
      </c>
      <c r="H10" s="45">
        <v>150</v>
      </c>
      <c r="I10" s="45">
        <v>150</v>
      </c>
      <c r="J10" s="45">
        <v>150</v>
      </c>
      <c r="K10" s="45">
        <v>150</v>
      </c>
      <c r="L10" s="45">
        <v>150</v>
      </c>
      <c r="M10" s="45">
        <v>150</v>
      </c>
      <c r="N10" s="45">
        <v>150</v>
      </c>
      <c r="O10" s="45">
        <v>150</v>
      </c>
      <c r="P10" s="42">
        <f t="shared" si="0"/>
        <v>1800</v>
      </c>
      <c r="Q10" s="42">
        <v>150</v>
      </c>
      <c r="R10" s="41">
        <f t="shared" si="1"/>
        <v>1800</v>
      </c>
      <c r="S10" s="41">
        <f t="shared" si="2"/>
        <v>0</v>
      </c>
      <c r="T10" s="1"/>
    </row>
    <row r="11" spans="1:20">
      <c r="A11" s="32"/>
      <c r="B11" s="1">
        <v>9</v>
      </c>
      <c r="C11" s="78" t="s">
        <v>31</v>
      </c>
      <c r="D11" s="45">
        <v>150</v>
      </c>
      <c r="E11" s="45">
        <v>150</v>
      </c>
      <c r="F11" s="45">
        <v>150</v>
      </c>
      <c r="G11" s="45">
        <v>150</v>
      </c>
      <c r="H11" s="45">
        <v>150</v>
      </c>
      <c r="I11" s="45">
        <v>150</v>
      </c>
      <c r="J11" s="45">
        <v>150</v>
      </c>
      <c r="K11" s="45">
        <v>150</v>
      </c>
      <c r="L11" s="45">
        <v>150</v>
      </c>
      <c r="M11" s="45">
        <v>150</v>
      </c>
      <c r="N11" s="45">
        <v>150</v>
      </c>
      <c r="O11" s="45">
        <v>150</v>
      </c>
      <c r="P11" s="42">
        <f t="shared" si="0"/>
        <v>1800</v>
      </c>
      <c r="Q11" s="42">
        <v>150</v>
      </c>
      <c r="R11" s="41">
        <f t="shared" si="1"/>
        <v>1800</v>
      </c>
      <c r="S11" s="41">
        <f t="shared" si="2"/>
        <v>0</v>
      </c>
      <c r="T11" s="1"/>
    </row>
    <row r="12" spans="1:20">
      <c r="A12" s="32"/>
      <c r="B12" s="1">
        <v>10</v>
      </c>
      <c r="C12" s="78" t="s">
        <v>32</v>
      </c>
      <c r="D12" s="45">
        <v>150</v>
      </c>
      <c r="E12" s="45">
        <v>150</v>
      </c>
      <c r="F12" s="45">
        <v>150</v>
      </c>
      <c r="G12" s="45">
        <v>150</v>
      </c>
      <c r="H12" s="45">
        <v>150</v>
      </c>
      <c r="I12" s="45">
        <v>150</v>
      </c>
      <c r="J12" s="45">
        <v>150</v>
      </c>
      <c r="K12" s="45">
        <v>150</v>
      </c>
      <c r="L12" s="45">
        <v>150</v>
      </c>
      <c r="M12" s="45">
        <v>150</v>
      </c>
      <c r="N12" s="45">
        <v>150</v>
      </c>
      <c r="O12" s="45">
        <v>150</v>
      </c>
      <c r="P12" s="42">
        <f t="shared" si="0"/>
        <v>1800</v>
      </c>
      <c r="Q12" s="42">
        <v>150</v>
      </c>
      <c r="R12" s="41">
        <f t="shared" si="1"/>
        <v>1800</v>
      </c>
      <c r="S12" s="41">
        <v>0</v>
      </c>
      <c r="T12" s="1"/>
    </row>
    <row r="13" spans="1:20">
      <c r="A13" s="32"/>
      <c r="B13" s="1">
        <v>11</v>
      </c>
      <c r="C13" s="78" t="s">
        <v>33</v>
      </c>
      <c r="D13" s="45">
        <v>180</v>
      </c>
      <c r="E13" s="45">
        <v>180</v>
      </c>
      <c r="F13" s="45">
        <v>180</v>
      </c>
      <c r="G13" s="45">
        <v>180</v>
      </c>
      <c r="H13" s="45">
        <v>180</v>
      </c>
      <c r="I13" s="45">
        <v>180</v>
      </c>
      <c r="J13" s="45">
        <v>180</v>
      </c>
      <c r="K13" s="45">
        <v>180</v>
      </c>
      <c r="L13" s="45">
        <v>180</v>
      </c>
      <c r="M13" s="45">
        <v>180</v>
      </c>
      <c r="N13" s="45">
        <v>180</v>
      </c>
      <c r="O13" s="45">
        <v>180</v>
      </c>
      <c r="P13" s="42">
        <f t="shared" si="0"/>
        <v>2160</v>
      </c>
      <c r="Q13" s="46">
        <v>150</v>
      </c>
      <c r="R13" s="41">
        <f t="shared" si="1"/>
        <v>1800</v>
      </c>
      <c r="S13" s="41">
        <v>0</v>
      </c>
      <c r="T13" s="1"/>
    </row>
    <row r="14" spans="1:20">
      <c r="A14" s="32"/>
      <c r="B14" s="1">
        <v>12</v>
      </c>
      <c r="C14" s="54" t="s">
        <v>34</v>
      </c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2">
        <f t="shared" si="0"/>
        <v>0</v>
      </c>
      <c r="Q14" s="46">
        <v>0</v>
      </c>
      <c r="R14" s="41">
        <f t="shared" si="1"/>
        <v>0</v>
      </c>
      <c r="S14" s="41">
        <f t="shared" si="2"/>
        <v>0</v>
      </c>
      <c r="T14" s="1"/>
    </row>
    <row r="15" spans="1:20">
      <c r="A15" s="32"/>
      <c r="B15" s="1">
        <v>13</v>
      </c>
      <c r="C15" s="54" t="s">
        <v>35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2">
        <f t="shared" si="0"/>
        <v>0</v>
      </c>
      <c r="Q15" s="46">
        <v>0</v>
      </c>
      <c r="R15" s="41">
        <f t="shared" si="1"/>
        <v>0</v>
      </c>
      <c r="S15" s="41">
        <f t="shared" si="2"/>
        <v>0</v>
      </c>
      <c r="T15" s="1"/>
    </row>
    <row r="16" spans="1:20">
      <c r="A16" s="32"/>
      <c r="B16" s="1">
        <v>14</v>
      </c>
      <c r="C16" s="78" t="s">
        <v>37</v>
      </c>
      <c r="D16" s="45">
        <v>150</v>
      </c>
      <c r="E16" s="45">
        <v>150</v>
      </c>
      <c r="F16" s="45">
        <v>150</v>
      </c>
      <c r="G16" s="45">
        <v>150</v>
      </c>
      <c r="H16" s="45">
        <v>150</v>
      </c>
      <c r="I16" s="45">
        <v>150</v>
      </c>
      <c r="J16" s="45">
        <v>150</v>
      </c>
      <c r="K16" s="45">
        <v>150</v>
      </c>
      <c r="L16" s="45">
        <v>150</v>
      </c>
      <c r="M16" s="45">
        <v>150</v>
      </c>
      <c r="N16" s="45">
        <v>150</v>
      </c>
      <c r="O16" s="45">
        <v>150</v>
      </c>
      <c r="P16" s="42">
        <f t="shared" si="0"/>
        <v>1800</v>
      </c>
      <c r="Q16" s="42">
        <v>150</v>
      </c>
      <c r="R16" s="41">
        <f t="shared" si="1"/>
        <v>1800</v>
      </c>
      <c r="S16" s="41">
        <f t="shared" si="2"/>
        <v>0</v>
      </c>
      <c r="T16" s="1"/>
    </row>
    <row r="17" spans="1:20">
      <c r="A17" s="32"/>
      <c r="B17" s="1">
        <v>15</v>
      </c>
      <c r="C17" s="78" t="s">
        <v>38</v>
      </c>
      <c r="D17" s="45">
        <v>180</v>
      </c>
      <c r="E17" s="45">
        <v>180</v>
      </c>
      <c r="F17" s="45">
        <v>180</v>
      </c>
      <c r="G17" s="45">
        <v>180</v>
      </c>
      <c r="H17" s="45">
        <v>180</v>
      </c>
      <c r="I17" s="45">
        <v>180</v>
      </c>
      <c r="J17" s="45">
        <v>180</v>
      </c>
      <c r="K17" s="45">
        <v>180</v>
      </c>
      <c r="L17" s="45">
        <v>180</v>
      </c>
      <c r="M17" s="45">
        <v>180</v>
      </c>
      <c r="N17" s="45">
        <v>180</v>
      </c>
      <c r="O17" s="45">
        <v>180</v>
      </c>
      <c r="P17" s="42">
        <f t="shared" si="0"/>
        <v>2160</v>
      </c>
      <c r="Q17" s="42">
        <v>180</v>
      </c>
      <c r="R17" s="41">
        <v>2160</v>
      </c>
      <c r="S17" s="41">
        <f t="shared" si="2"/>
        <v>0</v>
      </c>
    </row>
    <row r="18" spans="1:20">
      <c r="A18" s="32"/>
      <c r="B18" s="1">
        <v>16</v>
      </c>
      <c r="C18" s="78" t="s">
        <v>39</v>
      </c>
      <c r="D18" s="45">
        <v>150</v>
      </c>
      <c r="E18" s="45">
        <v>150</v>
      </c>
      <c r="F18" s="62">
        <v>150</v>
      </c>
      <c r="G18" s="62">
        <v>150</v>
      </c>
      <c r="H18" s="62">
        <v>150</v>
      </c>
      <c r="I18" s="62">
        <v>150</v>
      </c>
      <c r="J18" s="62">
        <v>150</v>
      </c>
      <c r="K18" s="62">
        <v>150</v>
      </c>
      <c r="L18" s="62">
        <v>150</v>
      </c>
      <c r="M18" s="62">
        <v>150</v>
      </c>
      <c r="N18" s="62">
        <v>150</v>
      </c>
      <c r="O18" s="62">
        <v>150</v>
      </c>
      <c r="P18" s="42">
        <f t="shared" si="0"/>
        <v>1800</v>
      </c>
      <c r="Q18" s="42">
        <v>150</v>
      </c>
      <c r="R18" s="41">
        <f t="shared" si="1"/>
        <v>1800</v>
      </c>
      <c r="S18" s="41">
        <f t="shared" si="2"/>
        <v>0</v>
      </c>
      <c r="T18" s="68"/>
    </row>
    <row r="19" spans="1:20">
      <c r="A19" s="32"/>
      <c r="B19" s="1">
        <v>17</v>
      </c>
      <c r="C19" s="78" t="s">
        <v>40</v>
      </c>
      <c r="D19" s="45">
        <v>150</v>
      </c>
      <c r="E19" s="45">
        <v>150</v>
      </c>
      <c r="F19" s="45">
        <v>150</v>
      </c>
      <c r="G19" s="45">
        <v>150</v>
      </c>
      <c r="H19" s="45">
        <v>150</v>
      </c>
      <c r="I19" s="45">
        <v>150</v>
      </c>
      <c r="J19" s="62">
        <v>150</v>
      </c>
      <c r="K19" s="45">
        <v>150</v>
      </c>
      <c r="L19" s="45">
        <v>150</v>
      </c>
      <c r="M19" s="45">
        <v>150</v>
      </c>
      <c r="N19" s="45">
        <v>150</v>
      </c>
      <c r="O19" s="45">
        <v>150</v>
      </c>
      <c r="P19" s="42">
        <f t="shared" si="0"/>
        <v>1800</v>
      </c>
      <c r="Q19" s="42">
        <v>150</v>
      </c>
      <c r="R19" s="41">
        <f t="shared" si="1"/>
        <v>1800</v>
      </c>
      <c r="S19" s="41">
        <f t="shared" si="2"/>
        <v>0</v>
      </c>
      <c r="T19" s="1"/>
    </row>
    <row r="20" spans="1:20">
      <c r="A20" s="32"/>
      <c r="B20" s="1">
        <v>18</v>
      </c>
      <c r="C20" s="78" t="s">
        <v>42</v>
      </c>
      <c r="D20" s="45">
        <v>150</v>
      </c>
      <c r="E20" s="45">
        <v>150</v>
      </c>
      <c r="F20" s="45">
        <v>150</v>
      </c>
      <c r="G20" s="45">
        <v>150</v>
      </c>
      <c r="H20" s="45">
        <v>150</v>
      </c>
      <c r="I20" s="45">
        <v>150</v>
      </c>
      <c r="J20" s="45">
        <v>150</v>
      </c>
      <c r="K20" s="45">
        <v>150</v>
      </c>
      <c r="L20" s="45">
        <v>150</v>
      </c>
      <c r="M20" s="45">
        <v>150</v>
      </c>
      <c r="N20" s="45">
        <v>150</v>
      </c>
      <c r="O20" s="45">
        <v>150</v>
      </c>
      <c r="P20" s="42">
        <f t="shared" si="0"/>
        <v>1800</v>
      </c>
      <c r="Q20" s="42">
        <v>150</v>
      </c>
      <c r="R20" s="41">
        <f t="shared" si="1"/>
        <v>1800</v>
      </c>
      <c r="S20" s="41">
        <f t="shared" si="2"/>
        <v>0</v>
      </c>
      <c r="T20" s="1"/>
    </row>
    <row r="21" spans="1:20">
      <c r="A21" s="32"/>
      <c r="B21" s="1">
        <v>19</v>
      </c>
      <c r="C21" s="78" t="s">
        <v>44</v>
      </c>
      <c r="D21" s="45">
        <v>150</v>
      </c>
      <c r="E21" s="45">
        <v>150</v>
      </c>
      <c r="F21" s="45">
        <v>150</v>
      </c>
      <c r="G21" s="45">
        <v>150</v>
      </c>
      <c r="H21" s="45">
        <v>150</v>
      </c>
      <c r="I21" s="45">
        <v>150</v>
      </c>
      <c r="J21" s="45">
        <v>150</v>
      </c>
      <c r="K21" s="45">
        <v>150</v>
      </c>
      <c r="L21" s="45">
        <v>150</v>
      </c>
      <c r="M21" s="45">
        <v>150</v>
      </c>
      <c r="N21" s="45">
        <v>150</v>
      </c>
      <c r="O21" s="45">
        <v>150</v>
      </c>
      <c r="P21" s="42">
        <f t="shared" si="0"/>
        <v>1800</v>
      </c>
      <c r="Q21" s="42">
        <v>150</v>
      </c>
      <c r="R21" s="41">
        <f t="shared" si="1"/>
        <v>1800</v>
      </c>
      <c r="S21" s="41">
        <f t="shared" si="2"/>
        <v>0</v>
      </c>
      <c r="T21" s="1"/>
    </row>
    <row r="22" spans="1:20">
      <c r="A22" s="32"/>
      <c r="B22" s="1">
        <v>20</v>
      </c>
      <c r="C22" s="78" t="s">
        <v>45</v>
      </c>
      <c r="D22" s="45">
        <v>150</v>
      </c>
      <c r="E22" s="45">
        <v>150</v>
      </c>
      <c r="F22" s="45">
        <v>150</v>
      </c>
      <c r="G22" s="45">
        <v>150</v>
      </c>
      <c r="H22" s="45">
        <v>150</v>
      </c>
      <c r="I22" s="45">
        <v>150</v>
      </c>
      <c r="J22" s="45">
        <v>150</v>
      </c>
      <c r="K22" s="45">
        <v>150</v>
      </c>
      <c r="L22" s="45">
        <v>150</v>
      </c>
      <c r="M22" s="45">
        <v>150</v>
      </c>
      <c r="N22" s="45">
        <v>150</v>
      </c>
      <c r="O22" s="45">
        <v>150</v>
      </c>
      <c r="P22" s="42">
        <f t="shared" si="0"/>
        <v>1800</v>
      </c>
      <c r="Q22" s="42">
        <v>150</v>
      </c>
      <c r="R22" s="41">
        <f t="shared" si="1"/>
        <v>1800</v>
      </c>
      <c r="S22" s="41">
        <f t="shared" si="2"/>
        <v>0</v>
      </c>
      <c r="T22" s="1"/>
    </row>
    <row r="23" spans="1:20">
      <c r="A23" s="32"/>
      <c r="B23" s="1">
        <v>21</v>
      </c>
      <c r="C23" s="78" t="s">
        <v>46</v>
      </c>
      <c r="D23" s="45">
        <v>150</v>
      </c>
      <c r="E23" s="45">
        <v>150</v>
      </c>
      <c r="F23" s="45">
        <v>150</v>
      </c>
      <c r="G23" s="45">
        <v>150</v>
      </c>
      <c r="H23" s="45">
        <v>150</v>
      </c>
      <c r="I23" s="45">
        <v>150</v>
      </c>
      <c r="J23" s="45">
        <v>150</v>
      </c>
      <c r="K23" s="45">
        <v>150</v>
      </c>
      <c r="L23" s="45">
        <v>150</v>
      </c>
      <c r="M23" s="45">
        <v>150</v>
      </c>
      <c r="N23" s="45">
        <v>150</v>
      </c>
      <c r="O23" s="45">
        <v>150</v>
      </c>
      <c r="P23" s="42">
        <f t="shared" si="0"/>
        <v>1800</v>
      </c>
      <c r="Q23" s="42">
        <v>150</v>
      </c>
      <c r="R23" s="41">
        <f t="shared" si="1"/>
        <v>1800</v>
      </c>
      <c r="S23" s="41">
        <f t="shared" si="2"/>
        <v>0</v>
      </c>
      <c r="T23" s="1"/>
    </row>
    <row r="24" spans="1:20">
      <c r="A24" s="32"/>
      <c r="B24" s="1">
        <v>22</v>
      </c>
      <c r="C24" s="78" t="s">
        <v>47</v>
      </c>
      <c r="D24" s="45">
        <v>180</v>
      </c>
      <c r="E24" s="45">
        <v>180</v>
      </c>
      <c r="F24" s="45">
        <v>180</v>
      </c>
      <c r="G24" s="45">
        <v>180</v>
      </c>
      <c r="H24" s="45">
        <v>180</v>
      </c>
      <c r="I24" s="45">
        <v>180</v>
      </c>
      <c r="J24" s="45">
        <v>180</v>
      </c>
      <c r="K24" s="45">
        <v>180</v>
      </c>
      <c r="L24" s="45">
        <v>180</v>
      </c>
      <c r="M24" s="45">
        <v>180</v>
      </c>
      <c r="N24" s="45">
        <v>180</v>
      </c>
      <c r="O24" s="45">
        <v>180</v>
      </c>
      <c r="P24" s="42">
        <f t="shared" si="0"/>
        <v>2160</v>
      </c>
      <c r="Q24" s="42">
        <v>180</v>
      </c>
      <c r="R24" s="41">
        <f t="shared" si="1"/>
        <v>2160</v>
      </c>
      <c r="S24" s="41">
        <f t="shared" si="2"/>
        <v>0</v>
      </c>
      <c r="T24" s="1"/>
    </row>
    <row r="25" spans="1:20">
      <c r="A25" s="32"/>
      <c r="B25" s="1">
        <v>23</v>
      </c>
      <c r="C25" s="78" t="s">
        <v>48</v>
      </c>
      <c r="D25" s="45">
        <v>180</v>
      </c>
      <c r="E25" s="45">
        <v>180</v>
      </c>
      <c r="F25" s="45">
        <v>180</v>
      </c>
      <c r="G25" s="45">
        <v>180</v>
      </c>
      <c r="H25" s="45">
        <v>180</v>
      </c>
      <c r="I25" s="45">
        <v>180</v>
      </c>
      <c r="J25" s="45">
        <v>180</v>
      </c>
      <c r="K25" s="45">
        <v>180</v>
      </c>
      <c r="L25" s="45">
        <v>180</v>
      </c>
      <c r="M25" s="45">
        <v>180</v>
      </c>
      <c r="N25" s="45">
        <v>180</v>
      </c>
      <c r="O25" s="45">
        <v>180</v>
      </c>
      <c r="P25" s="42">
        <f t="shared" si="0"/>
        <v>2160</v>
      </c>
      <c r="Q25" s="42">
        <v>180</v>
      </c>
      <c r="R25" s="41">
        <f t="shared" si="1"/>
        <v>2160</v>
      </c>
      <c r="S25" s="41">
        <f t="shared" si="2"/>
        <v>0</v>
      </c>
      <c r="T25" s="1"/>
    </row>
    <row r="26" spans="1:20">
      <c r="A26" s="32"/>
      <c r="B26" s="1">
        <v>24</v>
      </c>
      <c r="C26" s="78" t="s">
        <v>49</v>
      </c>
      <c r="D26" s="45">
        <v>150</v>
      </c>
      <c r="E26" s="45">
        <v>150</v>
      </c>
      <c r="F26" s="45">
        <v>150</v>
      </c>
      <c r="G26" s="45">
        <v>150</v>
      </c>
      <c r="H26" s="45">
        <v>150</v>
      </c>
      <c r="I26" s="45">
        <v>150</v>
      </c>
      <c r="J26" s="45">
        <v>150</v>
      </c>
      <c r="K26" s="45">
        <v>150</v>
      </c>
      <c r="L26" s="45">
        <v>150</v>
      </c>
      <c r="M26" s="45">
        <v>150</v>
      </c>
      <c r="N26" s="45">
        <v>150</v>
      </c>
      <c r="O26" s="45">
        <v>150</v>
      </c>
      <c r="P26" s="42">
        <f t="shared" si="0"/>
        <v>1800</v>
      </c>
      <c r="Q26" s="42">
        <v>150</v>
      </c>
      <c r="R26" s="41">
        <f t="shared" si="1"/>
        <v>1800</v>
      </c>
      <c r="S26" s="41">
        <f t="shared" si="2"/>
        <v>0</v>
      </c>
      <c r="T26" s="1"/>
    </row>
    <row r="27" spans="1:20">
      <c r="A27" s="32"/>
      <c r="B27" s="1">
        <v>25</v>
      </c>
      <c r="C27" s="78" t="s">
        <v>50</v>
      </c>
      <c r="D27" s="45">
        <v>150</v>
      </c>
      <c r="E27" s="45">
        <v>150</v>
      </c>
      <c r="F27" s="45">
        <v>150</v>
      </c>
      <c r="G27" s="45">
        <v>150</v>
      </c>
      <c r="H27" s="45">
        <v>150</v>
      </c>
      <c r="I27" s="45">
        <v>150</v>
      </c>
      <c r="J27" s="45">
        <v>150</v>
      </c>
      <c r="K27" s="45">
        <v>150</v>
      </c>
      <c r="L27" s="45">
        <v>150</v>
      </c>
      <c r="M27" s="45">
        <v>150</v>
      </c>
      <c r="N27" s="45">
        <v>150</v>
      </c>
      <c r="O27" s="45">
        <v>150</v>
      </c>
      <c r="P27" s="42">
        <f t="shared" si="0"/>
        <v>1800</v>
      </c>
      <c r="Q27" s="42">
        <v>150</v>
      </c>
      <c r="R27" s="41">
        <f t="shared" si="1"/>
        <v>1800</v>
      </c>
      <c r="S27" s="41">
        <f t="shared" si="2"/>
        <v>0</v>
      </c>
      <c r="T27" s="1"/>
    </row>
    <row r="28" spans="1:20">
      <c r="A28" s="32"/>
      <c r="B28" s="1">
        <v>26</v>
      </c>
      <c r="C28" s="78" t="s">
        <v>51</v>
      </c>
      <c r="D28" s="45">
        <v>150</v>
      </c>
      <c r="E28" s="45">
        <v>150</v>
      </c>
      <c r="F28" s="45">
        <v>150</v>
      </c>
      <c r="G28" s="45">
        <v>150</v>
      </c>
      <c r="H28" s="45">
        <v>150</v>
      </c>
      <c r="I28" s="45">
        <v>150</v>
      </c>
      <c r="J28" s="45">
        <v>150</v>
      </c>
      <c r="K28" s="45">
        <v>150</v>
      </c>
      <c r="L28" s="45">
        <v>150</v>
      </c>
      <c r="M28" s="45">
        <v>150</v>
      </c>
      <c r="N28" s="45">
        <v>150</v>
      </c>
      <c r="O28" s="45">
        <v>150</v>
      </c>
      <c r="P28" s="42">
        <f t="shared" si="0"/>
        <v>1800</v>
      </c>
      <c r="Q28" s="42">
        <v>150</v>
      </c>
      <c r="R28" s="41">
        <f t="shared" si="1"/>
        <v>1800</v>
      </c>
      <c r="S28" s="41">
        <f t="shared" si="2"/>
        <v>0</v>
      </c>
      <c r="T28" s="1"/>
    </row>
    <row r="29" spans="1:20">
      <c r="A29" s="32"/>
      <c r="B29" s="1">
        <v>27</v>
      </c>
      <c r="C29" s="78" t="s">
        <v>52</v>
      </c>
      <c r="D29" s="45">
        <v>150</v>
      </c>
      <c r="E29" s="45">
        <v>150</v>
      </c>
      <c r="F29" s="45">
        <v>150</v>
      </c>
      <c r="G29" s="45">
        <v>150</v>
      </c>
      <c r="H29" s="45">
        <v>150</v>
      </c>
      <c r="I29" s="45">
        <v>150</v>
      </c>
      <c r="J29" s="45">
        <v>150</v>
      </c>
      <c r="K29" s="45">
        <v>150</v>
      </c>
      <c r="L29" s="45">
        <v>150</v>
      </c>
      <c r="M29" s="45">
        <v>150</v>
      </c>
      <c r="N29" s="45">
        <v>150</v>
      </c>
      <c r="O29" s="45">
        <v>150</v>
      </c>
      <c r="P29" s="42">
        <f t="shared" si="0"/>
        <v>1800</v>
      </c>
      <c r="Q29" s="42">
        <v>150</v>
      </c>
      <c r="R29" s="41">
        <f t="shared" si="1"/>
        <v>1800</v>
      </c>
      <c r="S29" s="41">
        <f t="shared" si="2"/>
        <v>0</v>
      </c>
      <c r="T29" s="1"/>
    </row>
    <row r="30" spans="1:20">
      <c r="A30" s="51"/>
      <c r="B30" s="1">
        <v>28</v>
      </c>
      <c r="C30" s="78" t="s">
        <v>53</v>
      </c>
      <c r="D30" s="45">
        <v>150</v>
      </c>
      <c r="E30" s="45">
        <v>150</v>
      </c>
      <c r="F30" s="45">
        <v>150</v>
      </c>
      <c r="G30" s="45">
        <v>150</v>
      </c>
      <c r="H30" s="45">
        <v>150</v>
      </c>
      <c r="I30" s="45">
        <v>150</v>
      </c>
      <c r="J30" s="45">
        <v>150</v>
      </c>
      <c r="K30" s="45">
        <v>150</v>
      </c>
      <c r="L30" s="45">
        <v>150</v>
      </c>
      <c r="M30" s="45">
        <v>150</v>
      </c>
      <c r="N30" s="45">
        <v>150</v>
      </c>
      <c r="O30" s="45">
        <v>150</v>
      </c>
      <c r="P30" s="46">
        <f t="shared" si="0"/>
        <v>1800</v>
      </c>
      <c r="Q30" s="46">
        <v>150</v>
      </c>
      <c r="R30" s="41">
        <f t="shared" si="1"/>
        <v>1800</v>
      </c>
      <c r="S30" s="41">
        <f t="shared" si="2"/>
        <v>0</v>
      </c>
      <c r="T30" s="1"/>
    </row>
    <row r="31" spans="1:20">
      <c r="A31" s="32" t="s">
        <v>126</v>
      </c>
      <c r="B31" s="1">
        <v>29</v>
      </c>
      <c r="C31" s="78" t="s">
        <v>54</v>
      </c>
      <c r="D31" s="45">
        <v>150</v>
      </c>
      <c r="E31" s="45">
        <v>150</v>
      </c>
      <c r="F31" s="45">
        <v>1500</v>
      </c>
      <c r="G31" s="45">
        <v>150</v>
      </c>
      <c r="H31" s="45">
        <v>150</v>
      </c>
      <c r="I31" s="45">
        <v>150</v>
      </c>
      <c r="J31" s="45">
        <v>150</v>
      </c>
      <c r="K31" s="45">
        <v>150</v>
      </c>
      <c r="L31" s="45">
        <v>150</v>
      </c>
      <c r="M31" s="45">
        <v>150</v>
      </c>
      <c r="N31" s="45">
        <v>150</v>
      </c>
      <c r="O31" s="45">
        <v>150</v>
      </c>
      <c r="P31" s="42">
        <v>1800</v>
      </c>
      <c r="Q31" s="42">
        <v>150</v>
      </c>
      <c r="R31" s="41">
        <f t="shared" si="1"/>
        <v>1800</v>
      </c>
      <c r="S31" s="41">
        <f t="shared" si="2"/>
        <v>0</v>
      </c>
      <c r="T31" s="1"/>
    </row>
    <row r="32" spans="1:20">
      <c r="A32" s="32"/>
      <c r="B32" s="1">
        <v>30</v>
      </c>
      <c r="C32" s="78" t="s">
        <v>55</v>
      </c>
      <c r="D32" s="45">
        <v>150</v>
      </c>
      <c r="E32" s="45">
        <v>150</v>
      </c>
      <c r="F32" s="45">
        <v>150</v>
      </c>
      <c r="G32" s="45">
        <v>150</v>
      </c>
      <c r="H32" s="45">
        <v>150</v>
      </c>
      <c r="I32" s="45">
        <v>150</v>
      </c>
      <c r="J32" s="45">
        <v>150</v>
      </c>
      <c r="K32" s="45">
        <v>150</v>
      </c>
      <c r="L32" s="45">
        <v>150</v>
      </c>
      <c r="M32" s="45">
        <v>150</v>
      </c>
      <c r="N32" s="45">
        <v>150</v>
      </c>
      <c r="O32" s="45">
        <v>150</v>
      </c>
      <c r="P32" s="42">
        <f t="shared" si="0"/>
        <v>1800</v>
      </c>
      <c r="Q32" s="42">
        <v>150</v>
      </c>
      <c r="R32" s="41">
        <f t="shared" si="1"/>
        <v>1800</v>
      </c>
      <c r="S32" s="41">
        <f t="shared" si="2"/>
        <v>0</v>
      </c>
      <c r="T32" s="1"/>
    </row>
    <row r="33" spans="1:20">
      <c r="A33" s="32"/>
      <c r="B33" s="1">
        <v>31</v>
      </c>
      <c r="C33" s="78" t="s">
        <v>56</v>
      </c>
      <c r="D33" s="45">
        <v>150</v>
      </c>
      <c r="E33" s="45">
        <v>150</v>
      </c>
      <c r="F33" s="45">
        <v>150</v>
      </c>
      <c r="G33" s="45">
        <v>150</v>
      </c>
      <c r="H33" s="45">
        <v>150</v>
      </c>
      <c r="I33" s="45">
        <v>150</v>
      </c>
      <c r="J33" s="45">
        <v>150</v>
      </c>
      <c r="K33" s="45">
        <v>150</v>
      </c>
      <c r="L33" s="45">
        <v>150</v>
      </c>
      <c r="M33" s="45">
        <v>150</v>
      </c>
      <c r="N33" s="45">
        <v>150</v>
      </c>
      <c r="O33" s="45">
        <v>150</v>
      </c>
      <c r="P33" s="42">
        <f t="shared" si="0"/>
        <v>1800</v>
      </c>
      <c r="Q33" s="42">
        <v>150</v>
      </c>
      <c r="R33" s="41">
        <f t="shared" si="1"/>
        <v>1800</v>
      </c>
      <c r="S33" s="41">
        <f t="shared" si="2"/>
        <v>0</v>
      </c>
      <c r="T33" s="1"/>
    </row>
    <row r="34" spans="1:20">
      <c r="A34" s="32" t="s">
        <v>126</v>
      </c>
      <c r="B34" s="1">
        <v>32</v>
      </c>
      <c r="C34" s="78" t="s">
        <v>57</v>
      </c>
      <c r="D34" s="45">
        <v>150</v>
      </c>
      <c r="E34" s="45">
        <v>150</v>
      </c>
      <c r="F34" s="45">
        <v>150</v>
      </c>
      <c r="G34" s="45">
        <v>150</v>
      </c>
      <c r="H34" s="45">
        <v>150</v>
      </c>
      <c r="I34" s="45">
        <v>150</v>
      </c>
      <c r="J34" s="71">
        <v>150</v>
      </c>
      <c r="K34" s="45">
        <v>150</v>
      </c>
      <c r="L34" s="45">
        <v>150</v>
      </c>
      <c r="M34" s="45">
        <v>150</v>
      </c>
      <c r="N34" s="45">
        <v>150</v>
      </c>
      <c r="O34" s="45">
        <v>150</v>
      </c>
      <c r="P34" s="42">
        <f t="shared" si="0"/>
        <v>1800</v>
      </c>
      <c r="Q34" s="42">
        <v>150</v>
      </c>
      <c r="R34" s="41">
        <v>1800</v>
      </c>
      <c r="S34" s="41">
        <f t="shared" si="2"/>
        <v>0</v>
      </c>
      <c r="T34" s="64"/>
    </row>
    <row r="35" spans="1:20">
      <c r="A35" s="32"/>
      <c r="B35" s="1">
        <v>33</v>
      </c>
      <c r="C35" s="78" t="s">
        <v>58</v>
      </c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2">
        <f t="shared" si="0"/>
        <v>0</v>
      </c>
      <c r="Q35" s="42">
        <v>0</v>
      </c>
      <c r="R35" s="41">
        <f t="shared" si="1"/>
        <v>0</v>
      </c>
      <c r="S35" s="41">
        <f t="shared" si="2"/>
        <v>0</v>
      </c>
      <c r="T35" s="1"/>
    </row>
    <row r="36" spans="1:20">
      <c r="A36" s="32"/>
      <c r="B36" s="1">
        <v>34</v>
      </c>
      <c r="C36" s="78" t="s">
        <v>59</v>
      </c>
      <c r="D36" s="45">
        <v>180</v>
      </c>
      <c r="E36" s="45">
        <v>180</v>
      </c>
      <c r="F36" s="45">
        <v>180</v>
      </c>
      <c r="G36" s="45">
        <v>180</v>
      </c>
      <c r="H36" s="45">
        <v>180</v>
      </c>
      <c r="I36" s="45">
        <v>180</v>
      </c>
      <c r="J36" s="45">
        <v>180</v>
      </c>
      <c r="K36" s="45">
        <v>180</v>
      </c>
      <c r="L36" s="45">
        <v>180</v>
      </c>
      <c r="M36" s="45">
        <v>180</v>
      </c>
      <c r="N36" s="45">
        <v>180</v>
      </c>
      <c r="O36" s="45">
        <v>180</v>
      </c>
      <c r="P36" s="42">
        <f t="shared" si="0"/>
        <v>2160</v>
      </c>
      <c r="Q36" s="42">
        <v>180</v>
      </c>
      <c r="R36" s="41">
        <f t="shared" si="1"/>
        <v>2160</v>
      </c>
      <c r="S36" s="41">
        <f t="shared" si="2"/>
        <v>0</v>
      </c>
      <c r="T36" s="1"/>
    </row>
    <row r="37" spans="1:20">
      <c r="A37" s="32" t="s">
        <v>126</v>
      </c>
      <c r="B37" s="1">
        <v>35</v>
      </c>
      <c r="C37" s="78" t="s">
        <v>60</v>
      </c>
      <c r="D37" s="62">
        <v>150</v>
      </c>
      <c r="E37" s="62">
        <v>150</v>
      </c>
      <c r="F37" s="62">
        <v>150</v>
      </c>
      <c r="G37" s="62">
        <v>150</v>
      </c>
      <c r="H37" s="62">
        <v>150</v>
      </c>
      <c r="I37" s="62">
        <v>150</v>
      </c>
      <c r="J37" s="62">
        <v>150</v>
      </c>
      <c r="K37" s="62">
        <v>150</v>
      </c>
      <c r="L37" s="62">
        <v>150</v>
      </c>
      <c r="M37" s="62">
        <v>150</v>
      </c>
      <c r="N37" s="62">
        <v>150</v>
      </c>
      <c r="O37" s="62">
        <v>150</v>
      </c>
      <c r="P37" s="42">
        <f t="shared" si="0"/>
        <v>1800</v>
      </c>
      <c r="Q37" s="42">
        <v>150</v>
      </c>
      <c r="R37" s="41">
        <f t="shared" si="1"/>
        <v>1800</v>
      </c>
      <c r="S37" s="41">
        <f t="shared" si="2"/>
        <v>0</v>
      </c>
      <c r="T37" s="1"/>
    </row>
    <row r="38" spans="1:20">
      <c r="A38" s="32" t="s">
        <v>126</v>
      </c>
      <c r="B38" s="1">
        <v>36</v>
      </c>
      <c r="C38" s="78" t="s">
        <v>105</v>
      </c>
      <c r="D38" s="45">
        <v>150</v>
      </c>
      <c r="E38" s="45">
        <v>150</v>
      </c>
      <c r="F38" s="45">
        <v>150</v>
      </c>
      <c r="G38" s="45">
        <v>150</v>
      </c>
      <c r="H38" s="45">
        <v>150</v>
      </c>
      <c r="I38" s="45">
        <v>150</v>
      </c>
      <c r="J38" s="45">
        <v>150</v>
      </c>
      <c r="K38" s="45">
        <v>150</v>
      </c>
      <c r="L38" s="45">
        <v>150</v>
      </c>
      <c r="M38" s="45">
        <v>150</v>
      </c>
      <c r="N38" s="45">
        <v>150</v>
      </c>
      <c r="O38" s="45">
        <v>150</v>
      </c>
      <c r="P38" s="42">
        <f t="shared" si="0"/>
        <v>1800</v>
      </c>
      <c r="Q38" s="42">
        <v>150</v>
      </c>
      <c r="R38" s="41">
        <f t="shared" si="1"/>
        <v>1800</v>
      </c>
      <c r="S38" s="41">
        <f t="shared" si="2"/>
        <v>0</v>
      </c>
      <c r="T38" s="1"/>
    </row>
    <row r="39" spans="1:20">
      <c r="A39" s="32" t="s">
        <v>126</v>
      </c>
      <c r="B39" s="1">
        <v>37</v>
      </c>
      <c r="C39" s="78" t="s">
        <v>62</v>
      </c>
      <c r="D39" s="45">
        <v>150</v>
      </c>
      <c r="E39" s="45">
        <v>150</v>
      </c>
      <c r="F39" s="45">
        <v>150</v>
      </c>
      <c r="G39" s="45">
        <v>150</v>
      </c>
      <c r="H39" s="45">
        <v>150</v>
      </c>
      <c r="I39" s="45">
        <v>150</v>
      </c>
      <c r="J39" s="45">
        <v>150</v>
      </c>
      <c r="K39" s="45">
        <v>150</v>
      </c>
      <c r="L39" s="45">
        <v>150</v>
      </c>
      <c r="M39" s="45">
        <v>150</v>
      </c>
      <c r="N39" s="45">
        <v>150</v>
      </c>
      <c r="O39" s="45">
        <v>150</v>
      </c>
      <c r="P39" s="42">
        <f t="shared" si="0"/>
        <v>1800</v>
      </c>
      <c r="Q39" s="42">
        <v>150</v>
      </c>
      <c r="R39" s="41">
        <f t="shared" si="1"/>
        <v>1800</v>
      </c>
      <c r="S39" s="41">
        <f t="shared" si="2"/>
        <v>0</v>
      </c>
      <c r="T39" s="1"/>
    </row>
    <row r="40" spans="1:20">
      <c r="A40" s="32"/>
      <c r="B40" s="1">
        <v>38</v>
      </c>
      <c r="C40" s="78" t="s">
        <v>63</v>
      </c>
      <c r="D40" s="61">
        <v>180</v>
      </c>
      <c r="E40" s="45">
        <v>180</v>
      </c>
      <c r="F40" s="45">
        <v>180</v>
      </c>
      <c r="G40" s="45">
        <v>180</v>
      </c>
      <c r="H40" s="45">
        <v>180</v>
      </c>
      <c r="I40" s="45">
        <v>180</v>
      </c>
      <c r="J40" s="61">
        <v>180</v>
      </c>
      <c r="K40" s="45">
        <v>180</v>
      </c>
      <c r="L40" s="45">
        <v>180</v>
      </c>
      <c r="M40" s="45">
        <v>180</v>
      </c>
      <c r="N40" s="45">
        <v>180</v>
      </c>
      <c r="O40" s="45">
        <v>180</v>
      </c>
      <c r="P40" s="42">
        <f t="shared" si="0"/>
        <v>2160</v>
      </c>
      <c r="Q40" s="46">
        <v>180</v>
      </c>
      <c r="R40" s="41">
        <f t="shared" si="1"/>
        <v>2160</v>
      </c>
      <c r="S40" s="41">
        <f t="shared" si="2"/>
        <v>0</v>
      </c>
      <c r="T40" s="1"/>
    </row>
    <row r="41" spans="1:20">
      <c r="A41" s="32"/>
      <c r="B41" s="1">
        <v>39</v>
      </c>
      <c r="C41" s="54" t="s">
        <v>64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2">
        <f t="shared" si="0"/>
        <v>0</v>
      </c>
      <c r="Q41" s="46">
        <v>0</v>
      </c>
      <c r="R41" s="41">
        <f t="shared" si="1"/>
        <v>0</v>
      </c>
      <c r="S41" s="41">
        <f t="shared" si="2"/>
        <v>0</v>
      </c>
      <c r="T41" s="1"/>
    </row>
    <row r="42" spans="1:20">
      <c r="A42" s="32"/>
      <c r="B42" s="1">
        <v>40</v>
      </c>
      <c r="C42" s="54" t="s">
        <v>65</v>
      </c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2">
        <f t="shared" si="0"/>
        <v>0</v>
      </c>
      <c r="Q42" s="46">
        <v>0</v>
      </c>
      <c r="R42" s="41">
        <f t="shared" si="1"/>
        <v>0</v>
      </c>
      <c r="S42" s="41">
        <f t="shared" si="2"/>
        <v>0</v>
      </c>
      <c r="T42" s="1"/>
    </row>
    <row r="43" spans="1:20">
      <c r="A43" s="32"/>
      <c r="B43" s="1">
        <v>41</v>
      </c>
      <c r="C43" s="54" t="s">
        <v>66</v>
      </c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2">
        <f t="shared" si="0"/>
        <v>0</v>
      </c>
      <c r="Q43" s="46">
        <v>0</v>
      </c>
      <c r="R43" s="41">
        <f t="shared" si="1"/>
        <v>0</v>
      </c>
      <c r="S43" s="41">
        <f t="shared" si="2"/>
        <v>0</v>
      </c>
      <c r="T43" s="1"/>
    </row>
    <row r="44" spans="1:20">
      <c r="A44" s="32"/>
      <c r="B44" s="1">
        <v>42</v>
      </c>
      <c r="C44" s="54" t="s">
        <v>67</v>
      </c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2">
        <f t="shared" si="0"/>
        <v>0</v>
      </c>
      <c r="Q44" s="46">
        <v>0</v>
      </c>
      <c r="R44" s="41">
        <f t="shared" si="1"/>
        <v>0</v>
      </c>
      <c r="S44" s="41">
        <f t="shared" si="2"/>
        <v>0</v>
      </c>
      <c r="T44" s="1"/>
    </row>
    <row r="45" spans="1:20">
      <c r="A45" s="32"/>
      <c r="B45" s="1">
        <v>43</v>
      </c>
      <c r="C45" s="78" t="s">
        <v>68</v>
      </c>
      <c r="D45" s="45">
        <v>150</v>
      </c>
      <c r="E45" s="45">
        <v>150</v>
      </c>
      <c r="F45" s="45">
        <v>150</v>
      </c>
      <c r="G45" s="45">
        <v>150</v>
      </c>
      <c r="H45" s="45">
        <v>150</v>
      </c>
      <c r="I45" s="45">
        <v>150</v>
      </c>
      <c r="J45" s="45">
        <v>150</v>
      </c>
      <c r="K45" s="45">
        <v>150</v>
      </c>
      <c r="L45" s="45">
        <v>150</v>
      </c>
      <c r="M45" s="45">
        <v>150</v>
      </c>
      <c r="N45" s="45">
        <v>150</v>
      </c>
      <c r="O45" s="45">
        <v>150</v>
      </c>
      <c r="P45" s="42">
        <f t="shared" si="0"/>
        <v>1800</v>
      </c>
      <c r="Q45" s="46">
        <v>150</v>
      </c>
      <c r="R45" s="41">
        <f t="shared" si="1"/>
        <v>1800</v>
      </c>
      <c r="S45" s="41">
        <f t="shared" si="2"/>
        <v>0</v>
      </c>
      <c r="T45" s="1"/>
    </row>
    <row r="46" spans="1:20">
      <c r="A46" s="32"/>
      <c r="B46" s="1">
        <v>44</v>
      </c>
      <c r="C46" s="78" t="s">
        <v>69</v>
      </c>
      <c r="D46" s="45">
        <v>150</v>
      </c>
      <c r="E46" s="45">
        <v>150</v>
      </c>
      <c r="F46" s="45">
        <v>150</v>
      </c>
      <c r="G46" s="45">
        <v>150</v>
      </c>
      <c r="H46" s="45">
        <v>150</v>
      </c>
      <c r="I46" s="45">
        <v>150</v>
      </c>
      <c r="J46" s="45">
        <v>150</v>
      </c>
      <c r="K46" s="45">
        <v>150</v>
      </c>
      <c r="L46" s="45">
        <v>150</v>
      </c>
      <c r="M46" s="45">
        <v>150</v>
      </c>
      <c r="N46" s="45">
        <v>150</v>
      </c>
      <c r="O46" s="45">
        <v>150</v>
      </c>
      <c r="P46" s="42">
        <f t="shared" si="0"/>
        <v>1800</v>
      </c>
      <c r="Q46" s="46">
        <v>150</v>
      </c>
      <c r="R46" s="41">
        <f t="shared" si="1"/>
        <v>1800</v>
      </c>
      <c r="S46" s="41">
        <f t="shared" si="2"/>
        <v>0</v>
      </c>
      <c r="T46" s="1"/>
    </row>
    <row r="47" spans="1:20">
      <c r="A47" s="32"/>
      <c r="B47" s="1">
        <v>45</v>
      </c>
      <c r="C47" s="78" t="s">
        <v>70</v>
      </c>
      <c r="D47" s="45">
        <v>180</v>
      </c>
      <c r="E47" s="45">
        <v>180</v>
      </c>
      <c r="F47" s="45">
        <v>180</v>
      </c>
      <c r="G47" s="45">
        <v>180</v>
      </c>
      <c r="H47" s="45">
        <v>180</v>
      </c>
      <c r="I47" s="45">
        <v>180</v>
      </c>
      <c r="J47" s="45">
        <v>180</v>
      </c>
      <c r="K47" s="45">
        <v>180</v>
      </c>
      <c r="L47" s="45">
        <v>180</v>
      </c>
      <c r="M47" s="45">
        <v>180</v>
      </c>
      <c r="N47" s="45">
        <v>180</v>
      </c>
      <c r="O47" s="45">
        <v>180</v>
      </c>
      <c r="P47" s="42">
        <f t="shared" si="0"/>
        <v>2160</v>
      </c>
      <c r="Q47" s="46">
        <v>180</v>
      </c>
      <c r="R47" s="41">
        <f t="shared" si="1"/>
        <v>2160</v>
      </c>
      <c r="S47" s="41">
        <f t="shared" si="2"/>
        <v>0</v>
      </c>
      <c r="T47" s="1"/>
    </row>
    <row r="48" spans="1:20">
      <c r="A48" s="32" t="s">
        <v>126</v>
      </c>
      <c r="B48" s="1">
        <v>46</v>
      </c>
      <c r="C48" s="78" t="s">
        <v>71</v>
      </c>
      <c r="D48" s="45">
        <v>150</v>
      </c>
      <c r="E48" s="45">
        <v>150</v>
      </c>
      <c r="F48" s="45">
        <v>150</v>
      </c>
      <c r="G48" s="45">
        <v>150</v>
      </c>
      <c r="H48" s="45">
        <v>150</v>
      </c>
      <c r="I48" s="45">
        <v>150</v>
      </c>
      <c r="J48" s="45">
        <v>150</v>
      </c>
      <c r="K48" s="45">
        <v>150</v>
      </c>
      <c r="L48" s="45">
        <v>150</v>
      </c>
      <c r="M48" s="45">
        <v>150</v>
      </c>
      <c r="N48" s="45">
        <v>150</v>
      </c>
      <c r="O48" s="45">
        <v>150</v>
      </c>
      <c r="P48" s="42">
        <f t="shared" si="0"/>
        <v>1800</v>
      </c>
      <c r="Q48" s="46">
        <v>150</v>
      </c>
      <c r="R48" s="41">
        <f t="shared" si="1"/>
        <v>1800</v>
      </c>
      <c r="S48" s="41">
        <f t="shared" si="2"/>
        <v>0</v>
      </c>
      <c r="T48" s="1" t="s">
        <v>127</v>
      </c>
    </row>
    <row r="49" spans="1:20">
      <c r="A49" s="32"/>
      <c r="B49" s="1">
        <v>47</v>
      </c>
      <c r="C49" s="78" t="s">
        <v>72</v>
      </c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2">
        <f t="shared" si="0"/>
        <v>0</v>
      </c>
      <c r="Q49" s="46">
        <v>0</v>
      </c>
      <c r="R49" s="41">
        <f t="shared" si="1"/>
        <v>0</v>
      </c>
      <c r="S49" s="41">
        <f t="shared" si="2"/>
        <v>0</v>
      </c>
      <c r="T49" s="1"/>
    </row>
    <row r="50" spans="1:20">
      <c r="A50" s="32" t="s">
        <v>126</v>
      </c>
      <c r="B50" s="1">
        <v>48</v>
      </c>
      <c r="C50" s="78" t="s">
        <v>128</v>
      </c>
      <c r="D50" s="45">
        <v>150</v>
      </c>
      <c r="E50" s="45">
        <v>150</v>
      </c>
      <c r="F50" s="45">
        <v>150</v>
      </c>
      <c r="G50" s="45">
        <v>150</v>
      </c>
      <c r="H50" s="45">
        <v>150</v>
      </c>
      <c r="I50" s="45">
        <v>150</v>
      </c>
      <c r="J50" s="45">
        <v>150</v>
      </c>
      <c r="K50" s="45">
        <v>150</v>
      </c>
      <c r="L50" s="45">
        <v>150</v>
      </c>
      <c r="M50" s="45">
        <v>150</v>
      </c>
      <c r="N50" s="45">
        <v>150</v>
      </c>
      <c r="O50" s="45">
        <v>150</v>
      </c>
      <c r="P50" s="42">
        <f t="shared" si="0"/>
        <v>1800</v>
      </c>
      <c r="Q50" s="46">
        <v>150</v>
      </c>
      <c r="R50" s="41">
        <f t="shared" si="1"/>
        <v>1800</v>
      </c>
      <c r="S50" s="41">
        <f t="shared" si="2"/>
        <v>0</v>
      </c>
      <c r="T50" s="1"/>
    </row>
    <row r="51" spans="1:20">
      <c r="A51" s="32"/>
      <c r="B51" s="1">
        <v>49</v>
      </c>
      <c r="C51" s="78" t="s">
        <v>129</v>
      </c>
      <c r="D51" s="45">
        <v>180</v>
      </c>
      <c r="E51" s="45">
        <v>180</v>
      </c>
      <c r="F51" s="45">
        <v>180</v>
      </c>
      <c r="G51" s="45">
        <v>180</v>
      </c>
      <c r="H51" s="45">
        <v>180</v>
      </c>
      <c r="I51" s="45">
        <v>180</v>
      </c>
      <c r="J51" s="45">
        <v>180</v>
      </c>
      <c r="K51" s="45">
        <v>180</v>
      </c>
      <c r="L51" s="45">
        <v>180</v>
      </c>
      <c r="M51" s="45">
        <v>180</v>
      </c>
      <c r="N51" s="45">
        <v>180</v>
      </c>
      <c r="O51" s="45">
        <v>180</v>
      </c>
      <c r="P51" s="42">
        <f t="shared" si="0"/>
        <v>2160</v>
      </c>
      <c r="Q51" s="46">
        <v>180</v>
      </c>
      <c r="R51" s="41">
        <f t="shared" si="1"/>
        <v>2160</v>
      </c>
      <c r="S51" s="41">
        <f t="shared" si="2"/>
        <v>0</v>
      </c>
      <c r="T51" s="1"/>
    </row>
    <row r="52" spans="1:20">
      <c r="A52" s="32"/>
      <c r="B52" s="1">
        <v>50</v>
      </c>
      <c r="C52" s="54" t="s">
        <v>76</v>
      </c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2">
        <f t="shared" si="0"/>
        <v>0</v>
      </c>
      <c r="Q52" s="46">
        <v>0</v>
      </c>
      <c r="R52" s="41">
        <f t="shared" si="1"/>
        <v>0</v>
      </c>
      <c r="S52" s="41">
        <f t="shared" si="2"/>
        <v>0</v>
      </c>
      <c r="T52" s="1"/>
    </row>
    <row r="53" spans="1:20">
      <c r="A53" s="32"/>
      <c r="B53" s="1">
        <v>51</v>
      </c>
      <c r="C53" s="78" t="s">
        <v>77</v>
      </c>
      <c r="D53" s="45">
        <v>180</v>
      </c>
      <c r="E53" s="45">
        <v>180</v>
      </c>
      <c r="F53" s="45">
        <v>180</v>
      </c>
      <c r="G53" s="45">
        <v>180</v>
      </c>
      <c r="H53" s="45">
        <v>180</v>
      </c>
      <c r="I53" s="45">
        <v>180</v>
      </c>
      <c r="J53" s="45">
        <v>180</v>
      </c>
      <c r="K53" s="45">
        <v>180</v>
      </c>
      <c r="L53" s="45">
        <v>180</v>
      </c>
      <c r="M53" s="45">
        <v>180</v>
      </c>
      <c r="N53" s="45">
        <v>180</v>
      </c>
      <c r="O53" s="45">
        <v>180</v>
      </c>
      <c r="P53" s="42">
        <f t="shared" si="0"/>
        <v>2160</v>
      </c>
      <c r="Q53" s="46">
        <v>180</v>
      </c>
      <c r="R53" s="41">
        <f t="shared" si="1"/>
        <v>2160</v>
      </c>
      <c r="S53" s="41">
        <f t="shared" si="2"/>
        <v>0</v>
      </c>
      <c r="T53" s="1"/>
    </row>
    <row r="54" spans="1:20">
      <c r="A54" s="32"/>
      <c r="B54" s="1">
        <v>52</v>
      </c>
      <c r="C54" s="78" t="s">
        <v>78</v>
      </c>
      <c r="D54" s="45">
        <v>150</v>
      </c>
      <c r="E54" s="45">
        <v>150</v>
      </c>
      <c r="F54" s="45">
        <v>150</v>
      </c>
      <c r="G54" s="45">
        <v>150</v>
      </c>
      <c r="H54" s="45">
        <v>150</v>
      </c>
      <c r="I54" s="45">
        <v>150</v>
      </c>
      <c r="J54" s="45">
        <v>150</v>
      </c>
      <c r="K54" s="45">
        <v>150</v>
      </c>
      <c r="L54" s="45">
        <v>150</v>
      </c>
      <c r="M54" s="45">
        <v>150</v>
      </c>
      <c r="N54" s="45">
        <v>150</v>
      </c>
      <c r="O54" s="45">
        <v>150</v>
      </c>
      <c r="P54" s="42">
        <f t="shared" si="0"/>
        <v>1800</v>
      </c>
      <c r="Q54" s="46">
        <v>150</v>
      </c>
      <c r="R54" s="41">
        <f t="shared" si="1"/>
        <v>1800</v>
      </c>
      <c r="S54" s="41">
        <f t="shared" si="2"/>
        <v>0</v>
      </c>
      <c r="T54" s="1"/>
    </row>
    <row r="55" spans="1:20">
      <c r="A55" s="32" t="s">
        <v>126</v>
      </c>
      <c r="B55" s="1">
        <v>53</v>
      </c>
      <c r="C55" s="78" t="s">
        <v>79</v>
      </c>
      <c r="D55" s="45">
        <v>180</v>
      </c>
      <c r="E55" s="45">
        <v>180</v>
      </c>
      <c r="F55" s="45">
        <v>180</v>
      </c>
      <c r="G55" s="45">
        <v>180</v>
      </c>
      <c r="H55" s="45">
        <v>180</v>
      </c>
      <c r="I55" s="45">
        <v>180</v>
      </c>
      <c r="J55" s="45">
        <v>180</v>
      </c>
      <c r="K55" s="45">
        <v>180</v>
      </c>
      <c r="L55" s="45">
        <v>180</v>
      </c>
      <c r="M55" s="45">
        <v>180</v>
      </c>
      <c r="N55" s="45">
        <v>180</v>
      </c>
      <c r="O55" s="45">
        <v>180</v>
      </c>
      <c r="P55" s="42">
        <f t="shared" si="0"/>
        <v>2160</v>
      </c>
      <c r="Q55" s="46">
        <v>180</v>
      </c>
      <c r="R55" s="41">
        <f t="shared" si="1"/>
        <v>2160</v>
      </c>
      <c r="S55" s="41">
        <f t="shared" si="2"/>
        <v>0</v>
      </c>
      <c r="T55" s="1"/>
    </row>
    <row r="56" spans="1:20">
      <c r="A56" s="32"/>
      <c r="B56" s="1">
        <v>54</v>
      </c>
      <c r="C56" s="54" t="s">
        <v>80</v>
      </c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2">
        <f t="shared" si="0"/>
        <v>0</v>
      </c>
      <c r="Q56" s="46">
        <v>0</v>
      </c>
      <c r="R56" s="41">
        <f t="shared" si="1"/>
        <v>0</v>
      </c>
      <c r="S56" s="41">
        <f t="shared" si="2"/>
        <v>0</v>
      </c>
      <c r="T56" s="1"/>
    </row>
    <row r="57" spans="1:20">
      <c r="A57" s="32"/>
      <c r="B57" s="1">
        <v>55</v>
      </c>
      <c r="C57" s="78" t="s">
        <v>81</v>
      </c>
      <c r="D57" s="45">
        <v>180</v>
      </c>
      <c r="E57" s="45">
        <v>180</v>
      </c>
      <c r="F57" s="45">
        <v>180</v>
      </c>
      <c r="G57" s="45">
        <v>180</v>
      </c>
      <c r="H57" s="45">
        <v>180</v>
      </c>
      <c r="I57" s="45">
        <v>180</v>
      </c>
      <c r="J57" s="45">
        <v>180</v>
      </c>
      <c r="K57" s="45">
        <v>180</v>
      </c>
      <c r="L57" s="45">
        <v>180</v>
      </c>
      <c r="M57" s="45">
        <v>180</v>
      </c>
      <c r="N57" s="45">
        <v>180</v>
      </c>
      <c r="O57" s="45">
        <v>180</v>
      </c>
      <c r="P57" s="42">
        <f t="shared" si="0"/>
        <v>2160</v>
      </c>
      <c r="Q57" s="46">
        <v>180</v>
      </c>
      <c r="R57" s="41">
        <f t="shared" si="1"/>
        <v>2160</v>
      </c>
      <c r="S57" s="41">
        <f t="shared" si="2"/>
        <v>0</v>
      </c>
      <c r="T57" s="1"/>
    </row>
    <row r="58" spans="1:20">
      <c r="A58" s="32"/>
      <c r="B58" s="1">
        <v>56</v>
      </c>
      <c r="C58" s="53" t="s">
        <v>82</v>
      </c>
      <c r="D58" s="45">
        <v>150</v>
      </c>
      <c r="E58" s="45">
        <v>150</v>
      </c>
      <c r="F58" s="45">
        <v>150</v>
      </c>
      <c r="G58" s="45">
        <v>150</v>
      </c>
      <c r="H58" s="45">
        <v>150</v>
      </c>
      <c r="I58" s="45">
        <v>150</v>
      </c>
      <c r="J58" s="45">
        <v>150</v>
      </c>
      <c r="K58" s="45">
        <v>150</v>
      </c>
      <c r="L58" s="45">
        <v>150</v>
      </c>
      <c r="M58" s="45">
        <v>150</v>
      </c>
      <c r="N58" s="45">
        <v>150</v>
      </c>
      <c r="O58" s="45">
        <v>150</v>
      </c>
      <c r="P58" s="42">
        <f>SUM(D58:O58)</f>
        <v>1800</v>
      </c>
      <c r="Q58" s="46">
        <v>180</v>
      </c>
      <c r="R58" s="41">
        <f t="shared" si="1"/>
        <v>2160</v>
      </c>
      <c r="S58" s="41">
        <f t="shared" si="2"/>
        <v>360</v>
      </c>
      <c r="T58" s="1"/>
    </row>
    <row r="59" spans="1:20">
      <c r="A59" s="32" t="s">
        <v>126</v>
      </c>
      <c r="B59" s="1">
        <v>57</v>
      </c>
      <c r="C59" s="78" t="s">
        <v>83</v>
      </c>
      <c r="D59" s="45">
        <v>150</v>
      </c>
      <c r="E59" s="45">
        <v>150</v>
      </c>
      <c r="F59" s="45">
        <v>150</v>
      </c>
      <c r="G59" s="45">
        <v>150</v>
      </c>
      <c r="H59" s="45">
        <v>150</v>
      </c>
      <c r="I59" s="45">
        <v>150</v>
      </c>
      <c r="J59" s="45">
        <v>150</v>
      </c>
      <c r="K59" s="45">
        <v>150</v>
      </c>
      <c r="L59" s="45">
        <v>150</v>
      </c>
      <c r="M59" s="45">
        <v>150</v>
      </c>
      <c r="N59" s="45">
        <v>150</v>
      </c>
      <c r="O59" s="45">
        <v>150</v>
      </c>
      <c r="P59" s="42">
        <f t="shared" si="0"/>
        <v>1800</v>
      </c>
      <c r="Q59" s="46">
        <v>150</v>
      </c>
      <c r="R59" s="41">
        <f t="shared" si="1"/>
        <v>1800</v>
      </c>
      <c r="S59" s="41">
        <f t="shared" si="2"/>
        <v>0</v>
      </c>
      <c r="T59" s="1"/>
    </row>
    <row r="60" spans="1:20">
      <c r="A60" s="32"/>
      <c r="B60" s="1">
        <v>58</v>
      </c>
      <c r="C60" s="53" t="s">
        <v>84</v>
      </c>
      <c r="D60" s="45">
        <v>150</v>
      </c>
      <c r="E60" s="45">
        <v>150</v>
      </c>
      <c r="F60" s="45">
        <v>150</v>
      </c>
      <c r="G60" s="45">
        <v>150</v>
      </c>
      <c r="H60" s="45">
        <v>150</v>
      </c>
      <c r="I60" s="45">
        <v>150</v>
      </c>
      <c r="J60" s="45">
        <v>150</v>
      </c>
      <c r="K60" s="45">
        <v>150</v>
      </c>
      <c r="L60" s="45">
        <v>150</v>
      </c>
      <c r="M60" s="45">
        <v>150</v>
      </c>
      <c r="N60" s="45">
        <v>150</v>
      </c>
      <c r="O60" s="45">
        <v>150</v>
      </c>
      <c r="P60" s="42">
        <f t="shared" si="0"/>
        <v>1800</v>
      </c>
      <c r="Q60" s="46">
        <v>150</v>
      </c>
      <c r="R60" s="41">
        <f t="shared" si="1"/>
        <v>1800</v>
      </c>
      <c r="S60" s="41">
        <f t="shared" si="2"/>
        <v>0</v>
      </c>
      <c r="T60" s="56"/>
    </row>
    <row r="61" spans="1:20">
      <c r="A61" s="32"/>
      <c r="B61" s="1">
        <v>59</v>
      </c>
      <c r="C61" s="78" t="s">
        <v>85</v>
      </c>
      <c r="D61" s="45">
        <v>150</v>
      </c>
      <c r="E61" s="45">
        <v>150</v>
      </c>
      <c r="F61" s="45">
        <v>150</v>
      </c>
      <c r="G61" s="45">
        <v>150</v>
      </c>
      <c r="H61" s="45">
        <v>150</v>
      </c>
      <c r="I61" s="45">
        <v>150</v>
      </c>
      <c r="J61" s="45">
        <v>150</v>
      </c>
      <c r="K61" s="45">
        <v>150</v>
      </c>
      <c r="L61" s="45">
        <v>150</v>
      </c>
      <c r="M61" s="45">
        <v>150</v>
      </c>
      <c r="N61" s="45">
        <v>150</v>
      </c>
      <c r="O61" s="45">
        <v>150</v>
      </c>
      <c r="P61" s="42">
        <f t="shared" si="0"/>
        <v>1800</v>
      </c>
      <c r="Q61" s="46">
        <v>150</v>
      </c>
      <c r="R61" s="41">
        <f t="shared" si="1"/>
        <v>1800</v>
      </c>
      <c r="S61" s="41">
        <f t="shared" si="2"/>
        <v>0</v>
      </c>
      <c r="T61" s="1" t="s">
        <v>115</v>
      </c>
    </row>
    <row r="62" spans="1:20">
      <c r="A62" s="32" t="s">
        <v>126</v>
      </c>
      <c r="B62" s="1">
        <v>60</v>
      </c>
      <c r="C62" s="78" t="s">
        <v>86</v>
      </c>
      <c r="D62" s="62">
        <v>180</v>
      </c>
      <c r="E62" s="62">
        <v>180</v>
      </c>
      <c r="F62" s="62">
        <v>180</v>
      </c>
      <c r="G62" s="62">
        <v>180</v>
      </c>
      <c r="H62" s="62">
        <v>180</v>
      </c>
      <c r="I62" s="62">
        <v>180</v>
      </c>
      <c r="J62" s="62">
        <v>180</v>
      </c>
      <c r="K62" s="62">
        <v>180</v>
      </c>
      <c r="L62" s="62">
        <v>180</v>
      </c>
      <c r="M62" s="62">
        <v>180</v>
      </c>
      <c r="N62" s="62">
        <v>180</v>
      </c>
      <c r="O62" s="62">
        <v>180</v>
      </c>
      <c r="P62" s="42">
        <f t="shared" si="0"/>
        <v>2160</v>
      </c>
      <c r="Q62" s="46">
        <v>180</v>
      </c>
      <c r="R62" s="41">
        <f t="shared" si="1"/>
        <v>2160</v>
      </c>
      <c r="S62" s="41">
        <f t="shared" si="2"/>
        <v>0</v>
      </c>
      <c r="T62" s="1"/>
    </row>
    <row r="63" spans="1:20">
      <c r="A63" s="32"/>
      <c r="B63" s="1">
        <v>61</v>
      </c>
      <c r="C63" s="53" t="s">
        <v>87</v>
      </c>
      <c r="D63" s="45">
        <v>180</v>
      </c>
      <c r="E63" s="45">
        <v>180</v>
      </c>
      <c r="F63" s="45">
        <v>180</v>
      </c>
      <c r="G63" s="45">
        <v>180</v>
      </c>
      <c r="H63" s="45">
        <v>180</v>
      </c>
      <c r="I63" s="45">
        <v>180</v>
      </c>
      <c r="J63" s="45">
        <v>180</v>
      </c>
      <c r="K63" s="45">
        <v>180</v>
      </c>
      <c r="L63" s="45">
        <v>180</v>
      </c>
      <c r="M63" s="45">
        <v>180</v>
      </c>
      <c r="N63" s="45">
        <v>180</v>
      </c>
      <c r="O63" s="45">
        <v>180</v>
      </c>
      <c r="P63" s="42">
        <f t="shared" ref="P63:P78" si="3">SUM(D63:O63)</f>
        <v>2160</v>
      </c>
      <c r="Q63" s="46">
        <v>180</v>
      </c>
      <c r="R63" s="41">
        <f t="shared" si="1"/>
        <v>2160</v>
      </c>
      <c r="S63" s="41">
        <f t="shared" si="2"/>
        <v>0</v>
      </c>
      <c r="T63" s="1"/>
    </row>
    <row r="64" spans="1:20">
      <c r="A64" s="32"/>
      <c r="B64" s="1">
        <v>62</v>
      </c>
      <c r="C64" s="78" t="s">
        <v>88</v>
      </c>
      <c r="D64" s="45">
        <v>150</v>
      </c>
      <c r="E64" s="45">
        <v>150</v>
      </c>
      <c r="F64" s="45">
        <v>150</v>
      </c>
      <c r="G64" s="45">
        <v>150</v>
      </c>
      <c r="H64" s="45">
        <v>150</v>
      </c>
      <c r="I64" s="45">
        <v>150</v>
      </c>
      <c r="J64" s="45">
        <v>150</v>
      </c>
      <c r="K64" s="45">
        <v>150</v>
      </c>
      <c r="L64" s="45">
        <v>150</v>
      </c>
      <c r="M64" s="45">
        <v>150</v>
      </c>
      <c r="N64" s="45">
        <v>150</v>
      </c>
      <c r="O64" s="45">
        <v>150</v>
      </c>
      <c r="P64" s="42">
        <f t="shared" si="3"/>
        <v>1800</v>
      </c>
      <c r="Q64" s="46">
        <v>150</v>
      </c>
      <c r="R64" s="41">
        <f t="shared" si="1"/>
        <v>1800</v>
      </c>
      <c r="S64" s="41">
        <f t="shared" si="2"/>
        <v>0</v>
      </c>
      <c r="T64" s="1"/>
    </row>
    <row r="65" spans="1:20">
      <c r="A65" s="32"/>
      <c r="B65" s="1">
        <v>63</v>
      </c>
      <c r="C65" s="78" t="s">
        <v>130</v>
      </c>
      <c r="D65" s="45">
        <v>150</v>
      </c>
      <c r="E65" s="45">
        <v>150</v>
      </c>
      <c r="F65" s="45">
        <v>150</v>
      </c>
      <c r="G65" s="45">
        <v>150</v>
      </c>
      <c r="H65" s="45">
        <v>150</v>
      </c>
      <c r="I65" s="45">
        <v>150</v>
      </c>
      <c r="J65" s="45">
        <v>150</v>
      </c>
      <c r="K65" s="45">
        <v>150</v>
      </c>
      <c r="L65" s="45">
        <v>150</v>
      </c>
      <c r="M65" s="45">
        <v>150</v>
      </c>
      <c r="N65" s="45">
        <v>150</v>
      </c>
      <c r="O65" s="45">
        <v>150</v>
      </c>
      <c r="P65" s="42">
        <f t="shared" si="3"/>
        <v>1800</v>
      </c>
      <c r="Q65" s="46">
        <v>150</v>
      </c>
      <c r="R65" s="41">
        <f t="shared" si="1"/>
        <v>1800</v>
      </c>
      <c r="S65" s="41">
        <f t="shared" si="2"/>
        <v>0</v>
      </c>
      <c r="T65" s="1" t="s">
        <v>131</v>
      </c>
    </row>
    <row r="66" spans="1:20">
      <c r="A66" s="32"/>
      <c r="B66" s="1">
        <v>64</v>
      </c>
      <c r="C66" s="78" t="s">
        <v>132</v>
      </c>
      <c r="D66" s="45">
        <v>150</v>
      </c>
      <c r="E66" s="45">
        <v>150</v>
      </c>
      <c r="F66" s="45">
        <v>150</v>
      </c>
      <c r="G66" s="45">
        <v>150</v>
      </c>
      <c r="H66" s="45">
        <v>150</v>
      </c>
      <c r="I66" s="45">
        <v>150</v>
      </c>
      <c r="J66" s="45">
        <v>150</v>
      </c>
      <c r="K66" s="45">
        <v>150</v>
      </c>
      <c r="L66" s="45">
        <v>150</v>
      </c>
      <c r="M66" s="45">
        <v>150</v>
      </c>
      <c r="N66" s="45">
        <v>150</v>
      </c>
      <c r="O66" s="45">
        <v>150</v>
      </c>
      <c r="P66" s="42">
        <f t="shared" si="3"/>
        <v>1800</v>
      </c>
      <c r="Q66" s="46">
        <v>150</v>
      </c>
      <c r="R66" s="41">
        <f t="shared" si="1"/>
        <v>1800</v>
      </c>
      <c r="S66" s="41">
        <f t="shared" si="2"/>
        <v>0</v>
      </c>
      <c r="T66" s="1"/>
    </row>
    <row r="67" spans="1:20">
      <c r="A67" s="32"/>
      <c r="B67" s="1">
        <v>65</v>
      </c>
      <c r="C67" s="78" t="s">
        <v>92</v>
      </c>
      <c r="D67" s="45">
        <v>150</v>
      </c>
      <c r="E67" s="45">
        <v>150</v>
      </c>
      <c r="F67" s="45">
        <v>150</v>
      </c>
      <c r="G67" s="45">
        <v>150</v>
      </c>
      <c r="H67" s="45">
        <v>150</v>
      </c>
      <c r="I67" s="45">
        <v>150</v>
      </c>
      <c r="J67" s="45">
        <v>150</v>
      </c>
      <c r="K67" s="45">
        <v>150</v>
      </c>
      <c r="L67" s="45">
        <v>150</v>
      </c>
      <c r="M67" s="45">
        <v>150</v>
      </c>
      <c r="N67" s="45">
        <v>150</v>
      </c>
      <c r="O67" s="45">
        <v>150</v>
      </c>
      <c r="P67" s="42">
        <f t="shared" si="3"/>
        <v>1800</v>
      </c>
      <c r="Q67" s="46">
        <v>150</v>
      </c>
      <c r="R67" s="41">
        <f t="shared" ref="R67:R75" si="4">Q67*12</f>
        <v>1800</v>
      </c>
      <c r="S67" s="41">
        <f t="shared" si="2"/>
        <v>0</v>
      </c>
      <c r="T67" s="1"/>
    </row>
    <row r="68" spans="1:20">
      <c r="A68" s="32"/>
      <c r="B68" s="1">
        <v>66</v>
      </c>
      <c r="C68" s="73" t="s">
        <v>93</v>
      </c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42">
        <f t="shared" si="3"/>
        <v>0</v>
      </c>
      <c r="Q68" s="46">
        <v>0</v>
      </c>
      <c r="R68" s="41">
        <f t="shared" si="4"/>
        <v>0</v>
      </c>
      <c r="S68" s="41">
        <f>(12*Q68)-P68</f>
        <v>0</v>
      </c>
      <c r="T68" s="1" t="s">
        <v>133</v>
      </c>
    </row>
    <row r="69" spans="1:20">
      <c r="A69" s="32" t="s">
        <v>126</v>
      </c>
      <c r="B69" s="1">
        <v>67</v>
      </c>
      <c r="C69" s="78" t="s">
        <v>94</v>
      </c>
      <c r="D69" s="45">
        <v>180</v>
      </c>
      <c r="E69" s="45">
        <v>180</v>
      </c>
      <c r="F69" s="45">
        <v>180</v>
      </c>
      <c r="G69" s="45">
        <v>180</v>
      </c>
      <c r="H69" s="45">
        <v>180</v>
      </c>
      <c r="I69" s="45">
        <v>180</v>
      </c>
      <c r="J69" s="45">
        <v>180</v>
      </c>
      <c r="K69" s="45">
        <v>180</v>
      </c>
      <c r="L69" s="45">
        <v>180</v>
      </c>
      <c r="M69" s="45">
        <v>180</v>
      </c>
      <c r="N69" s="45">
        <v>180</v>
      </c>
      <c r="O69" s="45">
        <v>180</v>
      </c>
      <c r="P69" s="42">
        <f t="shared" si="3"/>
        <v>2160</v>
      </c>
      <c r="Q69" s="46">
        <v>180</v>
      </c>
      <c r="R69" s="41">
        <f t="shared" si="4"/>
        <v>2160</v>
      </c>
      <c r="S69" s="41">
        <f>(12*Q69)-P69</f>
        <v>0</v>
      </c>
      <c r="T69" s="1"/>
    </row>
    <row r="70" spans="1:20">
      <c r="A70" s="76" t="s">
        <v>126</v>
      </c>
      <c r="B70" s="1">
        <v>68</v>
      </c>
      <c r="C70" s="73" t="s">
        <v>96</v>
      </c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2">
        <f t="shared" si="3"/>
        <v>0</v>
      </c>
      <c r="Q70" s="46">
        <v>150</v>
      </c>
      <c r="R70" s="41">
        <f t="shared" si="4"/>
        <v>1800</v>
      </c>
      <c r="S70" s="41">
        <f>(12*Q70)-P70</f>
        <v>1800</v>
      </c>
      <c r="T70" s="1"/>
    </row>
    <row r="71" spans="1:20">
      <c r="A71" s="1"/>
      <c r="B71" s="1">
        <v>69</v>
      </c>
      <c r="C71" s="78" t="s">
        <v>97</v>
      </c>
      <c r="D71" s="45">
        <v>150</v>
      </c>
      <c r="E71" s="45">
        <v>150</v>
      </c>
      <c r="F71" s="45">
        <v>150</v>
      </c>
      <c r="G71" s="45">
        <v>150</v>
      </c>
      <c r="H71" s="45">
        <v>150</v>
      </c>
      <c r="I71" s="45">
        <v>150</v>
      </c>
      <c r="J71" s="45">
        <v>150</v>
      </c>
      <c r="K71" s="45">
        <v>150</v>
      </c>
      <c r="L71" s="45">
        <v>150</v>
      </c>
      <c r="M71" s="45">
        <v>150</v>
      </c>
      <c r="N71" s="45">
        <v>150</v>
      </c>
      <c r="O71" s="45">
        <v>150</v>
      </c>
      <c r="P71" s="42">
        <f t="shared" si="3"/>
        <v>1800</v>
      </c>
      <c r="Q71" s="46">
        <v>150</v>
      </c>
      <c r="R71" s="41">
        <f t="shared" si="4"/>
        <v>1800</v>
      </c>
      <c r="S71" s="41">
        <f>(12*Q71)-P71</f>
        <v>0</v>
      </c>
      <c r="T71" s="1"/>
    </row>
    <row r="72" spans="1:20">
      <c r="A72" s="1"/>
      <c r="B72" s="1">
        <v>70</v>
      </c>
      <c r="C72" s="78" t="s">
        <v>99</v>
      </c>
      <c r="D72" s="45">
        <v>150</v>
      </c>
      <c r="E72" s="45">
        <v>150</v>
      </c>
      <c r="F72" s="45">
        <v>150</v>
      </c>
      <c r="G72" s="45">
        <v>150</v>
      </c>
      <c r="H72" s="45">
        <v>150</v>
      </c>
      <c r="I72" s="45">
        <v>150</v>
      </c>
      <c r="J72" s="45">
        <v>150</v>
      </c>
      <c r="K72" s="45">
        <v>150</v>
      </c>
      <c r="L72" s="45">
        <v>150</v>
      </c>
      <c r="M72" s="45">
        <v>150</v>
      </c>
      <c r="N72" s="45">
        <v>150</v>
      </c>
      <c r="O72" s="45">
        <v>150</v>
      </c>
      <c r="P72" s="42">
        <f t="shared" si="3"/>
        <v>1800</v>
      </c>
      <c r="Q72" s="46">
        <v>150</v>
      </c>
      <c r="R72" s="41">
        <f t="shared" si="4"/>
        <v>1800</v>
      </c>
      <c r="S72" s="41">
        <f>(12*Q72)-P72</f>
        <v>0</v>
      </c>
      <c r="T72" s="1"/>
    </row>
    <row r="73" spans="1:20">
      <c r="A73" s="1"/>
      <c r="B73" s="1">
        <v>71</v>
      </c>
      <c r="C73" s="78" t="s">
        <v>100</v>
      </c>
      <c r="D73" s="45">
        <v>180</v>
      </c>
      <c r="E73" s="45">
        <v>180</v>
      </c>
      <c r="F73" s="45">
        <v>180</v>
      </c>
      <c r="G73" s="45">
        <v>180</v>
      </c>
      <c r="H73" s="45">
        <v>180</v>
      </c>
      <c r="I73" s="45">
        <v>180</v>
      </c>
      <c r="J73" s="45">
        <v>180</v>
      </c>
      <c r="K73" s="45">
        <v>180</v>
      </c>
      <c r="L73" s="45">
        <v>180</v>
      </c>
      <c r="M73" s="45">
        <v>180</v>
      </c>
      <c r="N73" s="45">
        <v>180</v>
      </c>
      <c r="O73" s="45">
        <v>180</v>
      </c>
      <c r="P73" s="42">
        <f t="shared" si="3"/>
        <v>2160</v>
      </c>
      <c r="Q73" s="46">
        <v>180</v>
      </c>
      <c r="R73" s="41">
        <f t="shared" si="4"/>
        <v>2160</v>
      </c>
      <c r="S73" s="41">
        <v>0</v>
      </c>
      <c r="T73" s="1"/>
    </row>
    <row r="74" spans="1:20">
      <c r="A74" s="1"/>
      <c r="B74" s="1">
        <v>72</v>
      </c>
      <c r="C74" s="78" t="s">
        <v>111</v>
      </c>
      <c r="D74" s="45">
        <v>150</v>
      </c>
      <c r="E74" s="45">
        <v>150</v>
      </c>
      <c r="F74" s="45">
        <v>150</v>
      </c>
      <c r="G74" s="45">
        <v>150</v>
      </c>
      <c r="H74" s="45">
        <v>150</v>
      </c>
      <c r="I74" s="45">
        <v>150</v>
      </c>
      <c r="J74" s="45">
        <v>150</v>
      </c>
      <c r="K74" s="45">
        <v>150</v>
      </c>
      <c r="L74" s="45">
        <v>150</v>
      </c>
      <c r="M74" s="45">
        <v>150</v>
      </c>
      <c r="N74" s="45">
        <v>150</v>
      </c>
      <c r="O74" s="45">
        <v>150</v>
      </c>
      <c r="P74" s="42">
        <f t="shared" si="3"/>
        <v>1800</v>
      </c>
      <c r="Q74" s="46">
        <v>150</v>
      </c>
      <c r="R74" s="41">
        <f t="shared" si="4"/>
        <v>1800</v>
      </c>
      <c r="S74" s="41">
        <v>0</v>
      </c>
      <c r="T74" s="1"/>
    </row>
    <row r="75" spans="1:20">
      <c r="A75" s="1"/>
      <c r="B75" s="1">
        <v>73</v>
      </c>
      <c r="C75" s="78" t="s">
        <v>112</v>
      </c>
      <c r="D75" s="62">
        <v>180</v>
      </c>
      <c r="E75" s="62">
        <v>180</v>
      </c>
      <c r="F75" s="62">
        <v>180</v>
      </c>
      <c r="G75" s="62">
        <v>180</v>
      </c>
      <c r="H75" s="62">
        <v>180</v>
      </c>
      <c r="I75" s="62">
        <v>180</v>
      </c>
      <c r="J75" s="62">
        <v>180</v>
      </c>
      <c r="K75" s="62">
        <v>180</v>
      </c>
      <c r="L75" s="62">
        <v>180</v>
      </c>
      <c r="M75" s="62">
        <v>180</v>
      </c>
      <c r="N75" s="62">
        <v>180</v>
      </c>
      <c r="O75" s="62">
        <v>180</v>
      </c>
      <c r="P75" s="42">
        <f t="shared" si="3"/>
        <v>2160</v>
      </c>
      <c r="Q75" s="46">
        <v>150</v>
      </c>
      <c r="R75" s="41">
        <f t="shared" si="4"/>
        <v>1800</v>
      </c>
      <c r="S75" s="41">
        <v>0</v>
      </c>
      <c r="T75" s="1"/>
    </row>
    <row r="76" spans="1:20">
      <c r="A76" s="32" t="s">
        <v>126</v>
      </c>
      <c r="B76" s="1">
        <v>74</v>
      </c>
      <c r="C76" s="79" t="s">
        <v>113</v>
      </c>
      <c r="D76" s="41">
        <v>150</v>
      </c>
      <c r="E76" s="41">
        <v>150</v>
      </c>
      <c r="F76" s="41">
        <v>150</v>
      </c>
      <c r="G76" s="41">
        <v>150</v>
      </c>
      <c r="H76" s="41">
        <v>150</v>
      </c>
      <c r="I76" s="41">
        <v>150</v>
      </c>
      <c r="J76" s="41">
        <v>150</v>
      </c>
      <c r="K76" s="41">
        <v>150</v>
      </c>
      <c r="L76" s="41">
        <v>150</v>
      </c>
      <c r="M76" s="41">
        <v>150</v>
      </c>
      <c r="N76" s="41">
        <v>150</v>
      </c>
      <c r="O76" s="41">
        <v>150</v>
      </c>
      <c r="P76" s="42">
        <f t="shared" si="3"/>
        <v>1800</v>
      </c>
      <c r="Q76" s="46">
        <v>150</v>
      </c>
      <c r="R76" s="41">
        <v>1800</v>
      </c>
      <c r="S76" s="41">
        <f>(12*Q76)-P76</f>
        <v>0</v>
      </c>
      <c r="T76" s="1"/>
    </row>
    <row r="77" spans="1:20">
      <c r="A77" s="1"/>
      <c r="B77" s="1">
        <v>75</v>
      </c>
      <c r="C77" s="79" t="s">
        <v>117</v>
      </c>
      <c r="D77" s="41">
        <v>150</v>
      </c>
      <c r="E77" s="41">
        <v>150</v>
      </c>
      <c r="F77" s="41">
        <v>150</v>
      </c>
      <c r="G77" s="41">
        <v>150</v>
      </c>
      <c r="H77" s="41">
        <v>150</v>
      </c>
      <c r="I77" s="41">
        <v>150</v>
      </c>
      <c r="J77" s="41">
        <v>150</v>
      </c>
      <c r="K77" s="41">
        <v>150</v>
      </c>
      <c r="L77" s="41">
        <v>150</v>
      </c>
      <c r="M77" s="41">
        <v>150</v>
      </c>
      <c r="N77" s="41">
        <v>150</v>
      </c>
      <c r="O77" s="41">
        <v>150</v>
      </c>
      <c r="P77" s="42">
        <f t="shared" si="3"/>
        <v>1800</v>
      </c>
      <c r="Q77" s="46">
        <v>150</v>
      </c>
      <c r="R77" s="41">
        <v>1800</v>
      </c>
      <c r="S77" s="41">
        <f>(12*Q77)-P77</f>
        <v>0</v>
      </c>
      <c r="T77" s="1"/>
    </row>
    <row r="78" spans="1:20">
      <c r="A78" s="1"/>
      <c r="B78" s="1">
        <v>76</v>
      </c>
      <c r="C78" s="79" t="s">
        <v>118</v>
      </c>
      <c r="D78" s="41">
        <v>150</v>
      </c>
      <c r="E78" s="41">
        <v>150</v>
      </c>
      <c r="F78" s="41">
        <v>150</v>
      </c>
      <c r="G78" s="41">
        <v>150</v>
      </c>
      <c r="H78" s="41">
        <v>150</v>
      </c>
      <c r="I78" s="41">
        <v>150</v>
      </c>
      <c r="J78" s="41">
        <v>150</v>
      </c>
      <c r="K78" s="41">
        <v>150</v>
      </c>
      <c r="L78" s="41">
        <v>150</v>
      </c>
      <c r="M78" s="41">
        <v>150</v>
      </c>
      <c r="N78" s="41">
        <v>150</v>
      </c>
      <c r="O78" s="41">
        <v>150</v>
      </c>
      <c r="P78" s="42">
        <f t="shared" si="3"/>
        <v>1800</v>
      </c>
      <c r="Q78" s="46">
        <v>150</v>
      </c>
      <c r="R78" s="41">
        <v>1800</v>
      </c>
      <c r="S78" s="41">
        <f>(12*Q78)-P78</f>
        <v>0</v>
      </c>
      <c r="T78" s="1"/>
    </row>
    <row r="79" spans="1:20">
      <c r="A79" s="1"/>
      <c r="B79" s="1">
        <v>77</v>
      </c>
      <c r="C79" s="79" t="s">
        <v>119</v>
      </c>
      <c r="D79" s="45">
        <v>180</v>
      </c>
      <c r="E79" s="45">
        <v>180</v>
      </c>
      <c r="F79" s="45">
        <v>180</v>
      </c>
      <c r="G79" s="45">
        <v>180</v>
      </c>
      <c r="H79" s="45">
        <v>180</v>
      </c>
      <c r="I79" s="45">
        <v>180</v>
      </c>
      <c r="J79" s="45">
        <v>180</v>
      </c>
      <c r="K79" s="41">
        <v>180</v>
      </c>
      <c r="L79" s="70">
        <v>180</v>
      </c>
      <c r="M79" s="41">
        <v>180</v>
      </c>
      <c r="N79" s="41">
        <v>180</v>
      </c>
      <c r="O79" s="41">
        <v>180</v>
      </c>
      <c r="P79" s="42">
        <f t="shared" ref="P79:P84" si="5">SUM(D79:O79)</f>
        <v>2160</v>
      </c>
      <c r="Q79" s="46">
        <v>180</v>
      </c>
      <c r="R79" s="41">
        <v>2160</v>
      </c>
      <c r="S79" s="41">
        <v>0</v>
      </c>
      <c r="T79" s="1"/>
    </row>
    <row r="80" spans="1:20">
      <c r="A80" s="1"/>
      <c r="B80" s="1">
        <v>78</v>
      </c>
      <c r="C80" s="60" t="s">
        <v>120</v>
      </c>
      <c r="D80" s="45">
        <v>180</v>
      </c>
      <c r="E80" s="45">
        <v>180</v>
      </c>
      <c r="F80" s="45">
        <v>180</v>
      </c>
      <c r="G80" s="45">
        <v>180</v>
      </c>
      <c r="H80" s="45">
        <v>180</v>
      </c>
      <c r="I80" s="45">
        <v>180</v>
      </c>
      <c r="J80" s="45">
        <v>180</v>
      </c>
      <c r="K80" s="41">
        <v>180</v>
      </c>
      <c r="L80" s="41">
        <v>180</v>
      </c>
      <c r="M80" s="41">
        <v>180</v>
      </c>
      <c r="N80" s="41">
        <v>180</v>
      </c>
      <c r="O80" s="41">
        <v>180</v>
      </c>
      <c r="P80" s="42">
        <f t="shared" si="5"/>
        <v>2160</v>
      </c>
      <c r="Q80" s="46">
        <v>180</v>
      </c>
      <c r="R80" s="41">
        <v>2160</v>
      </c>
      <c r="S80" s="41">
        <v>0</v>
      </c>
      <c r="T80" s="1"/>
    </row>
    <row r="81" spans="1:20">
      <c r="A81" s="1"/>
      <c r="B81" s="1">
        <v>79</v>
      </c>
      <c r="C81" s="79" t="s">
        <v>122</v>
      </c>
      <c r="D81" s="45">
        <v>150</v>
      </c>
      <c r="E81" s="45">
        <v>150</v>
      </c>
      <c r="F81" s="45">
        <v>150</v>
      </c>
      <c r="G81" s="45">
        <v>150</v>
      </c>
      <c r="H81" s="45">
        <v>150</v>
      </c>
      <c r="I81" s="45">
        <v>150</v>
      </c>
      <c r="J81" s="45">
        <v>150</v>
      </c>
      <c r="K81" s="41">
        <v>150</v>
      </c>
      <c r="L81" s="41">
        <v>150</v>
      </c>
      <c r="M81" s="41">
        <v>150</v>
      </c>
      <c r="N81" s="41">
        <v>150</v>
      </c>
      <c r="O81" s="41">
        <v>150</v>
      </c>
      <c r="P81" s="42">
        <f t="shared" si="5"/>
        <v>1800</v>
      </c>
      <c r="Q81" s="46">
        <v>150</v>
      </c>
      <c r="R81" s="41">
        <f>Q81*12</f>
        <v>1800</v>
      </c>
      <c r="S81" s="41">
        <f>(12*Q81)-P81</f>
        <v>0</v>
      </c>
      <c r="T81" s="1"/>
    </row>
    <row r="82" spans="1:20">
      <c r="A82" s="1"/>
      <c r="B82" s="1">
        <v>80</v>
      </c>
      <c r="C82" s="79" t="s">
        <v>123</v>
      </c>
      <c r="D82" s="45">
        <v>150</v>
      </c>
      <c r="E82" s="45">
        <v>150</v>
      </c>
      <c r="F82" s="45">
        <v>150</v>
      </c>
      <c r="G82" s="45">
        <v>150</v>
      </c>
      <c r="H82" s="45">
        <v>150</v>
      </c>
      <c r="I82" s="45">
        <v>150</v>
      </c>
      <c r="J82" s="45">
        <v>150</v>
      </c>
      <c r="K82" s="41">
        <v>150</v>
      </c>
      <c r="L82" s="41">
        <v>150</v>
      </c>
      <c r="M82" s="41">
        <v>150</v>
      </c>
      <c r="N82" s="41">
        <v>150</v>
      </c>
      <c r="O82" s="41">
        <v>150</v>
      </c>
      <c r="P82" s="42">
        <f t="shared" si="5"/>
        <v>1800</v>
      </c>
      <c r="Q82" s="46">
        <v>150</v>
      </c>
      <c r="R82" s="41">
        <f>Q82*12</f>
        <v>1800</v>
      </c>
      <c r="S82" s="41">
        <f>(12*Q82)-P82</f>
        <v>0</v>
      </c>
      <c r="T82" s="1"/>
    </row>
    <row r="83" spans="1:20">
      <c r="A83" s="1"/>
      <c r="B83" s="1">
        <v>81</v>
      </c>
      <c r="C83" s="79" t="s">
        <v>124</v>
      </c>
      <c r="D83" s="45">
        <v>180</v>
      </c>
      <c r="E83" s="45">
        <v>180</v>
      </c>
      <c r="F83" s="45">
        <v>180</v>
      </c>
      <c r="G83" s="45">
        <v>180</v>
      </c>
      <c r="H83" s="45">
        <v>180</v>
      </c>
      <c r="I83" s="45">
        <v>180</v>
      </c>
      <c r="J83" s="45">
        <v>180</v>
      </c>
      <c r="K83" s="41">
        <v>180</v>
      </c>
      <c r="L83" s="41">
        <v>180</v>
      </c>
      <c r="M83" s="41">
        <v>180</v>
      </c>
      <c r="N83" s="41">
        <v>180</v>
      </c>
      <c r="O83" s="41">
        <v>180</v>
      </c>
      <c r="P83" s="42">
        <f t="shared" si="5"/>
        <v>2160</v>
      </c>
      <c r="Q83" s="46">
        <v>180</v>
      </c>
      <c r="R83" s="41">
        <f>Q83*12</f>
        <v>2160</v>
      </c>
      <c r="S83" s="41">
        <f>(12*Q83)-P83</f>
        <v>0</v>
      </c>
      <c r="T83" s="1"/>
    </row>
    <row r="84" spans="1:20">
      <c r="A84" s="1"/>
      <c r="B84" s="1">
        <v>82</v>
      </c>
      <c r="C84" s="79" t="s">
        <v>134</v>
      </c>
      <c r="D84" s="45">
        <v>150</v>
      </c>
      <c r="E84" s="45">
        <v>150</v>
      </c>
      <c r="F84" s="45">
        <v>150</v>
      </c>
      <c r="G84" s="45">
        <v>150</v>
      </c>
      <c r="H84" s="45">
        <v>150</v>
      </c>
      <c r="I84" s="45">
        <v>150</v>
      </c>
      <c r="J84" s="45">
        <v>150</v>
      </c>
      <c r="K84" s="41">
        <v>150</v>
      </c>
      <c r="L84" s="41">
        <v>150</v>
      </c>
      <c r="M84" s="41">
        <v>150</v>
      </c>
      <c r="N84" s="41">
        <v>150</v>
      </c>
      <c r="O84" s="41">
        <v>150</v>
      </c>
      <c r="P84" s="42">
        <f t="shared" si="5"/>
        <v>1800</v>
      </c>
      <c r="Q84" s="46">
        <v>150</v>
      </c>
      <c r="R84" s="41">
        <f>Q84*12</f>
        <v>1800</v>
      </c>
      <c r="S84" s="41">
        <f>(12*Q84)-P84</f>
        <v>0</v>
      </c>
      <c r="T84" s="1"/>
    </row>
    <row r="85" spans="1:20">
      <c r="A85" s="1"/>
      <c r="B85" s="1">
        <v>83</v>
      </c>
      <c r="C85" s="79" t="s">
        <v>135</v>
      </c>
      <c r="D85" s="45">
        <v>150</v>
      </c>
      <c r="E85" s="45">
        <v>150</v>
      </c>
      <c r="F85" s="45">
        <v>150</v>
      </c>
      <c r="G85" s="45">
        <v>150</v>
      </c>
      <c r="H85" s="45">
        <v>150</v>
      </c>
      <c r="I85" s="45">
        <v>150</v>
      </c>
      <c r="J85" s="45">
        <v>150</v>
      </c>
      <c r="K85" s="41">
        <v>150</v>
      </c>
      <c r="L85" s="41">
        <v>150</v>
      </c>
      <c r="M85" s="41">
        <v>150</v>
      </c>
      <c r="N85" s="41">
        <v>150</v>
      </c>
      <c r="O85" s="41">
        <v>150</v>
      </c>
      <c r="P85" s="42">
        <v>1800</v>
      </c>
      <c r="Q85" s="46">
        <v>150</v>
      </c>
      <c r="R85" s="41">
        <v>1800</v>
      </c>
      <c r="S85" s="41">
        <v>0</v>
      </c>
      <c r="T85" s="1"/>
    </row>
    <row r="86" spans="1:20">
      <c r="A86" s="1"/>
      <c r="B86" s="1">
        <v>84</v>
      </c>
      <c r="C86" s="79" t="s">
        <v>136</v>
      </c>
      <c r="D86" s="66"/>
      <c r="E86" s="66"/>
      <c r="F86" s="66"/>
      <c r="G86" s="66"/>
      <c r="H86" s="45">
        <v>180</v>
      </c>
      <c r="I86" s="45">
        <v>180</v>
      </c>
      <c r="J86" s="45">
        <v>180</v>
      </c>
      <c r="K86" s="41">
        <v>180</v>
      </c>
      <c r="L86" s="41">
        <v>180</v>
      </c>
      <c r="M86" s="41">
        <v>180</v>
      </c>
      <c r="N86" s="41">
        <v>180</v>
      </c>
      <c r="O86" s="41">
        <v>180</v>
      </c>
      <c r="P86" s="42">
        <f t="shared" ref="P86:P91" si="6">SUM(D86:O86)</f>
        <v>1440</v>
      </c>
      <c r="Q86" s="46">
        <v>180</v>
      </c>
      <c r="R86" s="41">
        <v>1440</v>
      </c>
      <c r="S86" s="41">
        <v>0</v>
      </c>
      <c r="T86" s="1"/>
    </row>
    <row r="87" spans="1:20">
      <c r="A87" s="1"/>
      <c r="B87" s="1">
        <v>85</v>
      </c>
      <c r="C87" s="79" t="s">
        <v>137</v>
      </c>
      <c r="D87" s="66"/>
      <c r="E87" s="66"/>
      <c r="F87" s="66"/>
      <c r="G87" s="66"/>
      <c r="H87" s="66"/>
      <c r="I87" s="45">
        <v>150</v>
      </c>
      <c r="J87" s="45">
        <v>150</v>
      </c>
      <c r="K87" s="41">
        <v>150</v>
      </c>
      <c r="L87" s="41">
        <v>150</v>
      </c>
      <c r="M87" s="41">
        <v>150</v>
      </c>
      <c r="N87" s="41">
        <v>150</v>
      </c>
      <c r="O87" s="41">
        <v>150</v>
      </c>
      <c r="P87" s="42">
        <f t="shared" si="6"/>
        <v>1050</v>
      </c>
      <c r="Q87" s="46">
        <v>150</v>
      </c>
      <c r="R87" s="41">
        <v>1050</v>
      </c>
      <c r="S87" s="41">
        <v>0</v>
      </c>
      <c r="T87" s="1"/>
    </row>
    <row r="88" spans="1:20">
      <c r="A88" s="1"/>
      <c r="B88" s="1">
        <v>86</v>
      </c>
      <c r="C88" s="79" t="s">
        <v>138</v>
      </c>
      <c r="D88" s="66"/>
      <c r="E88" s="66"/>
      <c r="F88" s="66"/>
      <c r="G88" s="66"/>
      <c r="H88" s="66"/>
      <c r="I88" s="66"/>
      <c r="J88" s="45">
        <v>180</v>
      </c>
      <c r="K88" s="41">
        <v>180</v>
      </c>
      <c r="L88" s="41">
        <v>180</v>
      </c>
      <c r="M88" s="41">
        <v>180</v>
      </c>
      <c r="N88" s="41">
        <v>180</v>
      </c>
      <c r="O88" s="41">
        <v>180</v>
      </c>
      <c r="P88" s="42">
        <f t="shared" si="6"/>
        <v>1080</v>
      </c>
      <c r="Q88" s="46">
        <v>180</v>
      </c>
      <c r="R88" s="41">
        <v>1080</v>
      </c>
      <c r="S88" s="41">
        <v>0</v>
      </c>
      <c r="T88" s="1"/>
    </row>
    <row r="89" spans="1:20">
      <c r="A89" s="1"/>
      <c r="B89" s="1">
        <v>87</v>
      </c>
      <c r="C89" s="79" t="s">
        <v>139</v>
      </c>
      <c r="D89" s="66"/>
      <c r="E89" s="66"/>
      <c r="F89" s="66"/>
      <c r="G89" s="66"/>
      <c r="H89" s="66"/>
      <c r="I89" s="66"/>
      <c r="J89" s="66"/>
      <c r="K89" s="41">
        <v>150</v>
      </c>
      <c r="L89" s="41">
        <v>150</v>
      </c>
      <c r="M89" s="41">
        <v>150</v>
      </c>
      <c r="N89" s="41">
        <v>150</v>
      </c>
      <c r="O89" s="41">
        <v>150</v>
      </c>
      <c r="P89" s="42">
        <f t="shared" si="6"/>
        <v>750</v>
      </c>
      <c r="Q89" s="46">
        <v>150</v>
      </c>
      <c r="R89" s="41">
        <v>750</v>
      </c>
      <c r="S89" s="41">
        <v>0</v>
      </c>
      <c r="T89" s="1"/>
    </row>
    <row r="90" spans="1:20">
      <c r="A90" s="1"/>
      <c r="B90" s="1">
        <v>88</v>
      </c>
      <c r="C90" s="79" t="s">
        <v>140</v>
      </c>
      <c r="D90" s="66"/>
      <c r="E90" s="66"/>
      <c r="F90" s="66"/>
      <c r="G90" s="66"/>
      <c r="H90" s="66"/>
      <c r="I90" s="66"/>
      <c r="J90" s="66"/>
      <c r="K90" s="77"/>
      <c r="L90" s="41">
        <v>150</v>
      </c>
      <c r="M90" s="41">
        <v>150</v>
      </c>
      <c r="N90" s="41">
        <v>150</v>
      </c>
      <c r="O90" s="41">
        <v>150</v>
      </c>
      <c r="P90" s="42">
        <f t="shared" si="6"/>
        <v>600</v>
      </c>
      <c r="Q90" s="46">
        <v>150</v>
      </c>
      <c r="R90" s="41">
        <v>600</v>
      </c>
      <c r="S90" s="41">
        <v>0</v>
      </c>
      <c r="T90" s="1"/>
    </row>
    <row r="91" spans="1:20">
      <c r="A91" s="1"/>
      <c r="B91" s="1">
        <v>89</v>
      </c>
      <c r="C91" s="79" t="s">
        <v>141</v>
      </c>
      <c r="D91" s="66"/>
      <c r="E91" s="66"/>
      <c r="F91" s="66"/>
      <c r="G91" s="66"/>
      <c r="H91" s="66"/>
      <c r="I91" s="66"/>
      <c r="J91" s="66"/>
      <c r="K91" s="77"/>
      <c r="L91" s="66"/>
      <c r="M91" s="41">
        <v>150</v>
      </c>
      <c r="N91" s="41">
        <v>150</v>
      </c>
      <c r="O91" s="41">
        <v>150</v>
      </c>
      <c r="P91" s="42">
        <f t="shared" si="6"/>
        <v>450</v>
      </c>
      <c r="Q91" s="46">
        <v>150</v>
      </c>
      <c r="R91" s="41">
        <v>450</v>
      </c>
      <c r="S91" s="41">
        <v>0</v>
      </c>
      <c r="T91" s="1"/>
    </row>
    <row r="92" spans="1:20">
      <c r="A92" s="1"/>
      <c r="B92" s="1"/>
      <c r="C92" s="6" t="s">
        <v>101</v>
      </c>
      <c r="D92" s="45"/>
      <c r="E92" s="45"/>
      <c r="F92" s="45"/>
      <c r="G92" s="45"/>
      <c r="H92" s="45"/>
      <c r="I92" s="41"/>
      <c r="J92" s="41"/>
      <c r="K92" s="41"/>
      <c r="L92" s="41"/>
      <c r="M92" s="41"/>
      <c r="N92" s="41"/>
      <c r="O92" s="41"/>
      <c r="P92" s="42">
        <f>SUM(P3:P91)</f>
        <v>138510</v>
      </c>
      <c r="Q92" s="42">
        <f>SUM(Q3:Q91)</f>
        <v>12300</v>
      </c>
      <c r="R92" s="41">
        <f>SUM(R3:R89)</f>
        <v>140400</v>
      </c>
      <c r="S92" s="41">
        <f>SUM(S3:S89)</f>
        <v>2160</v>
      </c>
      <c r="T92" s="1"/>
    </row>
    <row r="93" spans="1:20">
      <c r="B93" s="7"/>
    </row>
  </sheetData>
  <pageMargins left="0.7" right="0.7" top="0.75" bottom="0.75" header="0.3" footer="0.3"/>
  <pageSetup scale="5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5BED5-0ECC-43A6-A9F2-3EC1EF357F28}">
  <sheetPr>
    <pageSetUpPr fitToPage="1"/>
  </sheetPr>
  <dimension ref="A1:U119"/>
  <sheetViews>
    <sheetView topLeftCell="B1" zoomScaleNormal="100" workbookViewId="0">
      <selection activeCell="C36" sqref="C36"/>
    </sheetView>
  </sheetViews>
  <sheetFormatPr defaultRowHeight="14.45"/>
  <cols>
    <col min="1" max="1" width="22" customWidth="1"/>
    <col min="2" max="2" width="3.85546875" customWidth="1"/>
    <col min="3" max="3" width="26.85546875" customWidth="1"/>
    <col min="4" max="4" width="10.28515625" customWidth="1"/>
    <col min="5" max="5" width="9.85546875" customWidth="1"/>
    <col min="6" max="6" width="10" customWidth="1"/>
    <col min="7" max="7" width="10.42578125" customWidth="1"/>
    <col min="8" max="8" width="10" customWidth="1"/>
    <col min="9" max="9" width="9.5703125" customWidth="1"/>
    <col min="10" max="10" width="9.7109375" customWidth="1"/>
    <col min="11" max="11" width="9.85546875" customWidth="1"/>
    <col min="12" max="12" width="9.7109375" customWidth="1"/>
    <col min="14" max="14" width="9.5703125" customWidth="1"/>
    <col min="15" max="15" width="10.42578125" customWidth="1"/>
    <col min="16" max="16" width="11.85546875" customWidth="1"/>
    <col min="17" max="17" width="12" customWidth="1"/>
    <col min="18" max="18" width="11.85546875" bestFit="1" customWidth="1"/>
    <col min="19" max="19" width="13" customWidth="1"/>
    <col min="20" max="20" width="29" hidden="1" customWidth="1"/>
  </cols>
  <sheetData>
    <row r="1" spans="1:20">
      <c r="A1" s="1"/>
      <c r="B1" s="83" t="s">
        <v>0</v>
      </c>
      <c r="C1" s="84"/>
      <c r="D1" s="84"/>
      <c r="E1" s="85" t="s">
        <v>142</v>
      </c>
      <c r="F1" s="85"/>
      <c r="G1" s="85"/>
      <c r="H1" s="84"/>
      <c r="I1" s="84"/>
      <c r="J1" s="84"/>
      <c r="K1" s="84"/>
      <c r="L1" s="84"/>
      <c r="M1" s="84"/>
      <c r="N1" s="84"/>
      <c r="O1" s="84"/>
      <c r="P1" s="84"/>
      <c r="Q1" s="84"/>
      <c r="R1" s="1"/>
      <c r="S1" s="1"/>
    </row>
    <row r="2" spans="1:20" ht="63.6" customHeight="1">
      <c r="A2" s="30" t="s">
        <v>1</v>
      </c>
      <c r="B2" s="6" t="s">
        <v>2</v>
      </c>
      <c r="C2" s="10" t="s">
        <v>3</v>
      </c>
      <c r="D2" s="39" t="s">
        <v>4</v>
      </c>
      <c r="E2" s="39" t="s">
        <v>5</v>
      </c>
      <c r="F2" s="39" t="s">
        <v>6</v>
      </c>
      <c r="G2" s="39" t="s">
        <v>7</v>
      </c>
      <c r="H2" s="39" t="s">
        <v>8</v>
      </c>
      <c r="I2" s="39" t="s">
        <v>9</v>
      </c>
      <c r="J2" s="39" t="s">
        <v>10</v>
      </c>
      <c r="K2" s="39" t="s">
        <v>11</v>
      </c>
      <c r="L2" s="39" t="s">
        <v>12</v>
      </c>
      <c r="M2" s="39" t="s">
        <v>13</v>
      </c>
      <c r="N2" s="39" t="s">
        <v>14</v>
      </c>
      <c r="O2" s="39" t="s">
        <v>15</v>
      </c>
      <c r="P2" s="40" t="s">
        <v>16</v>
      </c>
      <c r="Q2" s="40" t="s">
        <v>17</v>
      </c>
      <c r="R2" s="40" t="s">
        <v>18</v>
      </c>
      <c r="S2" s="50" t="s">
        <v>19</v>
      </c>
      <c r="T2" s="11" t="s">
        <v>102</v>
      </c>
    </row>
    <row r="3" spans="1:20">
      <c r="A3" s="32"/>
      <c r="B3" s="1">
        <v>1</v>
      </c>
      <c r="C3" s="78" t="s">
        <v>20</v>
      </c>
      <c r="D3" s="41">
        <v>180</v>
      </c>
      <c r="E3" s="41">
        <v>180</v>
      </c>
      <c r="F3" s="41">
        <v>180</v>
      </c>
      <c r="G3" s="41">
        <v>180</v>
      </c>
      <c r="H3" s="41">
        <v>180</v>
      </c>
      <c r="I3" s="41"/>
      <c r="J3" s="41"/>
      <c r="K3" s="41"/>
      <c r="L3" s="41"/>
      <c r="M3" s="41"/>
      <c r="N3" s="41"/>
      <c r="O3" s="41"/>
      <c r="P3" s="42">
        <f t="shared" ref="P3:P34" si="0">SUM(D3:O3)</f>
        <v>900</v>
      </c>
      <c r="Q3" s="42">
        <v>180</v>
      </c>
      <c r="R3" s="41">
        <f t="shared" ref="R3:R15" si="1">Q3*12</f>
        <v>2160</v>
      </c>
      <c r="S3" s="41">
        <f t="shared" ref="S3:S28" si="2">(12*Q3)-P3</f>
        <v>1260</v>
      </c>
      <c r="T3" s="1" t="s">
        <v>143</v>
      </c>
    </row>
    <row r="4" spans="1:20">
      <c r="A4" s="32" t="s">
        <v>126</v>
      </c>
      <c r="B4" s="1">
        <v>2</v>
      </c>
      <c r="C4" s="78" t="s">
        <v>22</v>
      </c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2">
        <f t="shared" si="0"/>
        <v>0</v>
      </c>
      <c r="Q4" s="42">
        <v>180</v>
      </c>
      <c r="R4" s="41">
        <f t="shared" si="1"/>
        <v>2160</v>
      </c>
      <c r="S4" s="41">
        <f t="shared" si="2"/>
        <v>2160</v>
      </c>
      <c r="T4" s="1"/>
    </row>
    <row r="5" spans="1:20">
      <c r="A5" s="32"/>
      <c r="B5" s="1">
        <v>3</v>
      </c>
      <c r="C5" s="78" t="s">
        <v>24</v>
      </c>
      <c r="D5" s="41">
        <v>180</v>
      </c>
      <c r="E5" s="41">
        <v>180</v>
      </c>
      <c r="F5" s="41">
        <v>180</v>
      </c>
      <c r="G5" s="41">
        <v>180</v>
      </c>
      <c r="H5" s="41">
        <v>180</v>
      </c>
      <c r="I5" s="41">
        <v>180</v>
      </c>
      <c r="J5" s="41">
        <v>180</v>
      </c>
      <c r="K5" s="41">
        <v>180</v>
      </c>
      <c r="L5" s="41">
        <v>180</v>
      </c>
      <c r="M5" s="41">
        <v>180</v>
      </c>
      <c r="N5" s="41">
        <v>180</v>
      </c>
      <c r="O5" s="41">
        <v>180</v>
      </c>
      <c r="P5" s="42">
        <f t="shared" si="0"/>
        <v>2160</v>
      </c>
      <c r="Q5" s="42">
        <v>180</v>
      </c>
      <c r="R5" s="41">
        <f t="shared" si="1"/>
        <v>2160</v>
      </c>
      <c r="S5" s="41">
        <f t="shared" si="2"/>
        <v>0</v>
      </c>
      <c r="T5" s="1"/>
    </row>
    <row r="6" spans="1:20">
      <c r="A6" s="32"/>
      <c r="B6" s="1">
        <v>4</v>
      </c>
      <c r="C6" s="78" t="s">
        <v>25</v>
      </c>
      <c r="D6" s="41">
        <v>180</v>
      </c>
      <c r="E6" s="41">
        <v>180</v>
      </c>
      <c r="F6" s="41">
        <v>180</v>
      </c>
      <c r="G6" s="41">
        <v>180</v>
      </c>
      <c r="H6" s="41">
        <v>180</v>
      </c>
      <c r="I6" s="41">
        <v>180</v>
      </c>
      <c r="J6" s="41">
        <v>180</v>
      </c>
      <c r="K6" s="41">
        <v>180</v>
      </c>
      <c r="L6" s="41">
        <v>180</v>
      </c>
      <c r="M6" s="41">
        <v>180</v>
      </c>
      <c r="N6" s="41">
        <v>180</v>
      </c>
      <c r="O6" s="41">
        <v>180</v>
      </c>
      <c r="P6" s="42">
        <f t="shared" si="0"/>
        <v>2160</v>
      </c>
      <c r="Q6" s="42">
        <v>180</v>
      </c>
      <c r="R6" s="41">
        <f t="shared" si="1"/>
        <v>2160</v>
      </c>
      <c r="S6" s="41">
        <f t="shared" si="2"/>
        <v>0</v>
      </c>
      <c r="T6" s="1"/>
    </row>
    <row r="7" spans="1:20">
      <c r="A7" s="32" t="s">
        <v>126</v>
      </c>
      <c r="B7" s="1">
        <v>5</v>
      </c>
      <c r="C7" s="78" t="s">
        <v>27</v>
      </c>
      <c r="D7" s="45">
        <v>180</v>
      </c>
      <c r="E7" s="45">
        <v>180</v>
      </c>
      <c r="F7" s="45">
        <v>180</v>
      </c>
      <c r="G7" s="45">
        <v>180</v>
      </c>
      <c r="H7" s="45">
        <v>180</v>
      </c>
      <c r="I7" s="45">
        <v>180</v>
      </c>
      <c r="J7" s="45">
        <v>180</v>
      </c>
      <c r="K7" s="45">
        <v>180</v>
      </c>
      <c r="L7" s="45">
        <v>180</v>
      </c>
      <c r="M7" s="45">
        <v>180</v>
      </c>
      <c r="N7" s="45">
        <v>180</v>
      </c>
      <c r="O7" s="45">
        <v>180</v>
      </c>
      <c r="P7" s="42">
        <f t="shared" si="0"/>
        <v>2160</v>
      </c>
      <c r="Q7" s="42">
        <v>180</v>
      </c>
      <c r="R7" s="41">
        <f t="shared" si="1"/>
        <v>2160</v>
      </c>
      <c r="S7" s="41">
        <f t="shared" si="2"/>
        <v>0</v>
      </c>
      <c r="T7" s="1"/>
    </row>
    <row r="8" spans="1:20">
      <c r="A8" s="32"/>
      <c r="B8" s="1">
        <v>6</v>
      </c>
      <c r="C8" s="78" t="s">
        <v>29</v>
      </c>
      <c r="D8" s="45">
        <v>180</v>
      </c>
      <c r="E8" s="45">
        <v>180</v>
      </c>
      <c r="F8" s="45">
        <v>180</v>
      </c>
      <c r="G8" s="45">
        <v>180</v>
      </c>
      <c r="H8" s="45">
        <v>180</v>
      </c>
      <c r="I8" s="45">
        <v>180</v>
      </c>
      <c r="J8" s="45">
        <v>180</v>
      </c>
      <c r="K8" s="45">
        <v>180</v>
      </c>
      <c r="L8" s="45">
        <v>180</v>
      </c>
      <c r="M8" s="45">
        <v>180</v>
      </c>
      <c r="N8" s="45">
        <v>180</v>
      </c>
      <c r="O8" s="45">
        <v>180</v>
      </c>
      <c r="P8" s="42">
        <f t="shared" si="0"/>
        <v>2160</v>
      </c>
      <c r="Q8" s="42">
        <v>180</v>
      </c>
      <c r="R8" s="41">
        <f t="shared" si="1"/>
        <v>2160</v>
      </c>
      <c r="S8" s="41">
        <f t="shared" si="2"/>
        <v>0</v>
      </c>
      <c r="T8" s="1"/>
    </row>
    <row r="9" spans="1:20">
      <c r="A9" s="32"/>
      <c r="B9" s="1">
        <v>7</v>
      </c>
      <c r="C9" s="78" t="s">
        <v>30</v>
      </c>
      <c r="D9" s="45">
        <v>180</v>
      </c>
      <c r="E9" s="45">
        <v>180</v>
      </c>
      <c r="F9" s="45">
        <v>180</v>
      </c>
      <c r="G9" s="45">
        <v>180</v>
      </c>
      <c r="H9" s="45">
        <v>180</v>
      </c>
      <c r="I9" s="45">
        <v>180</v>
      </c>
      <c r="J9" s="45">
        <v>180</v>
      </c>
      <c r="K9" s="45">
        <v>180</v>
      </c>
      <c r="L9" s="45">
        <v>180</v>
      </c>
      <c r="M9" s="45">
        <v>180</v>
      </c>
      <c r="N9" s="45">
        <v>180</v>
      </c>
      <c r="O9" s="45">
        <v>180</v>
      </c>
      <c r="P9" s="42">
        <f t="shared" si="0"/>
        <v>2160</v>
      </c>
      <c r="Q9" s="42">
        <v>180</v>
      </c>
      <c r="R9" s="41">
        <f t="shared" si="1"/>
        <v>2160</v>
      </c>
      <c r="S9" s="41">
        <f t="shared" si="2"/>
        <v>0</v>
      </c>
      <c r="T9" s="1"/>
    </row>
    <row r="10" spans="1:20">
      <c r="A10" s="32" t="s">
        <v>126</v>
      </c>
      <c r="B10" s="1">
        <v>8</v>
      </c>
      <c r="C10" s="78" t="s">
        <v>31</v>
      </c>
      <c r="D10" s="45">
        <v>180</v>
      </c>
      <c r="E10" s="45">
        <v>180</v>
      </c>
      <c r="F10" s="45">
        <v>180</v>
      </c>
      <c r="G10" s="45">
        <v>180</v>
      </c>
      <c r="H10" s="45">
        <v>180</v>
      </c>
      <c r="I10" s="45">
        <v>180</v>
      </c>
      <c r="J10" s="45">
        <v>180</v>
      </c>
      <c r="K10" s="45">
        <v>180</v>
      </c>
      <c r="L10" s="45">
        <v>180</v>
      </c>
      <c r="M10" s="45">
        <v>180</v>
      </c>
      <c r="N10" s="45">
        <v>180</v>
      </c>
      <c r="O10" s="45">
        <v>180</v>
      </c>
      <c r="P10" s="42">
        <f t="shared" si="0"/>
        <v>2160</v>
      </c>
      <c r="Q10" s="42">
        <v>180</v>
      </c>
      <c r="R10" s="41">
        <f t="shared" si="1"/>
        <v>2160</v>
      </c>
      <c r="S10" s="41">
        <f t="shared" si="2"/>
        <v>0</v>
      </c>
      <c r="T10" s="1"/>
    </row>
    <row r="11" spans="1:20">
      <c r="A11" s="32"/>
      <c r="B11" s="1">
        <v>9</v>
      </c>
      <c r="C11" s="78" t="s">
        <v>32</v>
      </c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2">
        <f t="shared" si="0"/>
        <v>0</v>
      </c>
      <c r="Q11" s="42">
        <v>180</v>
      </c>
      <c r="R11" s="41">
        <f t="shared" si="1"/>
        <v>2160</v>
      </c>
      <c r="S11" s="41">
        <f t="shared" si="2"/>
        <v>2160</v>
      </c>
      <c r="T11" s="1"/>
    </row>
    <row r="12" spans="1:20">
      <c r="A12" s="32"/>
      <c r="B12" s="1">
        <v>10</v>
      </c>
      <c r="C12" s="78" t="s">
        <v>33</v>
      </c>
      <c r="D12" s="45">
        <v>250</v>
      </c>
      <c r="E12" s="45">
        <v>250</v>
      </c>
      <c r="F12" s="45">
        <v>250</v>
      </c>
      <c r="G12" s="45">
        <v>250</v>
      </c>
      <c r="H12" s="45">
        <v>250</v>
      </c>
      <c r="I12" s="45">
        <v>250</v>
      </c>
      <c r="J12" s="45">
        <v>250</v>
      </c>
      <c r="K12" s="45">
        <v>250</v>
      </c>
      <c r="L12" s="45">
        <v>250</v>
      </c>
      <c r="M12" s="45">
        <v>250</v>
      </c>
      <c r="N12" s="45">
        <v>250</v>
      </c>
      <c r="O12" s="45">
        <v>250</v>
      </c>
      <c r="P12" s="42">
        <f t="shared" si="0"/>
        <v>3000</v>
      </c>
      <c r="Q12" s="42">
        <v>250</v>
      </c>
      <c r="R12" s="41">
        <f t="shared" si="1"/>
        <v>3000</v>
      </c>
      <c r="S12" s="41">
        <f t="shared" si="2"/>
        <v>0</v>
      </c>
      <c r="T12" s="1"/>
    </row>
    <row r="13" spans="1:20">
      <c r="A13" s="32"/>
      <c r="B13" s="1">
        <v>11</v>
      </c>
      <c r="C13" s="54" t="s">
        <v>34</v>
      </c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2">
        <f t="shared" si="0"/>
        <v>0</v>
      </c>
      <c r="Q13" s="46">
        <v>0</v>
      </c>
      <c r="R13" s="41">
        <f t="shared" si="1"/>
        <v>0</v>
      </c>
      <c r="S13" s="41">
        <f t="shared" si="2"/>
        <v>0</v>
      </c>
      <c r="T13" s="1"/>
    </row>
    <row r="14" spans="1:20">
      <c r="A14" s="32"/>
      <c r="B14" s="1">
        <v>12</v>
      </c>
      <c r="C14" s="54" t="s">
        <v>35</v>
      </c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2">
        <f t="shared" si="0"/>
        <v>0</v>
      </c>
      <c r="Q14" s="46">
        <v>0</v>
      </c>
      <c r="R14" s="41">
        <f t="shared" si="1"/>
        <v>0</v>
      </c>
      <c r="S14" s="41">
        <f t="shared" si="2"/>
        <v>0</v>
      </c>
      <c r="T14" s="1"/>
    </row>
    <row r="15" spans="1:20">
      <c r="A15" s="32" t="s">
        <v>126</v>
      </c>
      <c r="B15" s="1">
        <v>13</v>
      </c>
      <c r="C15" s="78" t="s">
        <v>37</v>
      </c>
      <c r="D15" s="45">
        <v>180</v>
      </c>
      <c r="E15" s="45">
        <v>180</v>
      </c>
      <c r="F15" s="45">
        <v>180</v>
      </c>
      <c r="G15" s="45">
        <v>180</v>
      </c>
      <c r="H15" s="45">
        <v>180</v>
      </c>
      <c r="I15" s="45">
        <v>180</v>
      </c>
      <c r="J15" s="45">
        <v>180</v>
      </c>
      <c r="K15" s="45">
        <v>180</v>
      </c>
      <c r="L15" s="45">
        <v>180</v>
      </c>
      <c r="M15" s="45">
        <v>180</v>
      </c>
      <c r="N15" s="45">
        <v>180</v>
      </c>
      <c r="O15" s="45">
        <v>180</v>
      </c>
      <c r="P15" s="42">
        <f t="shared" si="0"/>
        <v>2160</v>
      </c>
      <c r="Q15" s="42">
        <v>180</v>
      </c>
      <c r="R15" s="41">
        <f t="shared" si="1"/>
        <v>2160</v>
      </c>
      <c r="S15" s="41">
        <f t="shared" si="2"/>
        <v>0</v>
      </c>
      <c r="T15" s="1"/>
    </row>
    <row r="16" spans="1:20">
      <c r="A16" s="32"/>
      <c r="B16" s="1">
        <v>14</v>
      </c>
      <c r="C16" s="78" t="s">
        <v>38</v>
      </c>
      <c r="D16" s="45">
        <v>250</v>
      </c>
      <c r="E16" s="45">
        <v>250</v>
      </c>
      <c r="F16" s="45">
        <v>250</v>
      </c>
      <c r="G16" s="45">
        <v>250</v>
      </c>
      <c r="H16" s="45">
        <v>250</v>
      </c>
      <c r="I16" s="45">
        <v>250</v>
      </c>
      <c r="J16" s="45">
        <v>250</v>
      </c>
      <c r="K16" s="45">
        <v>250</v>
      </c>
      <c r="L16" s="45">
        <v>250</v>
      </c>
      <c r="M16" s="45">
        <v>250</v>
      </c>
      <c r="N16" s="45">
        <v>250</v>
      </c>
      <c r="O16" s="45">
        <v>250</v>
      </c>
      <c r="P16" s="42">
        <f t="shared" si="0"/>
        <v>3000</v>
      </c>
      <c r="Q16" s="42">
        <v>250</v>
      </c>
      <c r="R16" s="41">
        <v>2160</v>
      </c>
      <c r="S16" s="41">
        <f t="shared" si="2"/>
        <v>0</v>
      </c>
    </row>
    <row r="17" spans="1:20">
      <c r="A17" s="32"/>
      <c r="B17" s="1">
        <v>15</v>
      </c>
      <c r="C17" s="78" t="s">
        <v>39</v>
      </c>
      <c r="D17" s="81">
        <v>150</v>
      </c>
      <c r="E17" s="81">
        <v>150</v>
      </c>
      <c r="F17" s="81">
        <v>150</v>
      </c>
      <c r="G17" s="81">
        <v>150</v>
      </c>
      <c r="H17" s="81">
        <v>150</v>
      </c>
      <c r="I17" s="81">
        <v>150</v>
      </c>
      <c r="J17" s="81">
        <v>150</v>
      </c>
      <c r="K17" s="62"/>
      <c r="L17" s="62"/>
      <c r="M17" s="62"/>
      <c r="N17" s="62"/>
      <c r="O17" s="62"/>
      <c r="P17" s="42">
        <f t="shared" si="0"/>
        <v>1050</v>
      </c>
      <c r="Q17" s="42">
        <v>180</v>
      </c>
      <c r="R17" s="41">
        <v>0</v>
      </c>
      <c r="S17" s="41">
        <f t="shared" si="2"/>
        <v>1110</v>
      </c>
      <c r="T17" s="68"/>
    </row>
    <row r="18" spans="1:20">
      <c r="A18" s="32"/>
      <c r="B18" s="1">
        <v>16</v>
      </c>
      <c r="C18" s="78" t="s">
        <v>40</v>
      </c>
      <c r="D18" s="45">
        <v>180</v>
      </c>
      <c r="E18" s="45">
        <v>180</v>
      </c>
      <c r="F18" s="45">
        <v>180</v>
      </c>
      <c r="G18" s="45">
        <v>180</v>
      </c>
      <c r="H18" s="45">
        <v>180</v>
      </c>
      <c r="I18" s="45">
        <v>180</v>
      </c>
      <c r="J18" s="62">
        <v>180</v>
      </c>
      <c r="K18" s="45">
        <v>180</v>
      </c>
      <c r="L18" s="45">
        <v>180</v>
      </c>
      <c r="M18" s="45">
        <v>180</v>
      </c>
      <c r="N18" s="45">
        <v>180</v>
      </c>
      <c r="O18" s="45">
        <v>180</v>
      </c>
      <c r="P18" s="42">
        <f t="shared" si="0"/>
        <v>2160</v>
      </c>
      <c r="Q18" s="42">
        <v>180</v>
      </c>
      <c r="R18" s="41">
        <f t="shared" ref="R18:R48" si="3">Q18*12</f>
        <v>2160</v>
      </c>
      <c r="S18" s="41">
        <f t="shared" si="2"/>
        <v>0</v>
      </c>
      <c r="T18" s="1"/>
    </row>
    <row r="19" spans="1:20">
      <c r="A19" s="32"/>
      <c r="B19" s="1">
        <v>18</v>
      </c>
      <c r="C19" s="78" t="s">
        <v>44</v>
      </c>
      <c r="D19" s="45">
        <v>250</v>
      </c>
      <c r="E19" s="45">
        <v>250</v>
      </c>
      <c r="F19" s="45">
        <v>250</v>
      </c>
      <c r="G19" s="45">
        <v>250</v>
      </c>
      <c r="H19" s="45">
        <v>250</v>
      </c>
      <c r="I19" s="45">
        <v>250</v>
      </c>
      <c r="J19" s="45">
        <v>250</v>
      </c>
      <c r="K19" s="45">
        <v>250</v>
      </c>
      <c r="L19" s="45">
        <v>250</v>
      </c>
      <c r="M19" s="45">
        <v>250</v>
      </c>
      <c r="N19" s="45">
        <v>250</v>
      </c>
      <c r="O19" s="45">
        <v>250</v>
      </c>
      <c r="P19" s="42">
        <f t="shared" si="0"/>
        <v>3000</v>
      </c>
      <c r="Q19" s="42">
        <v>180</v>
      </c>
      <c r="R19" s="41">
        <f t="shared" si="3"/>
        <v>2160</v>
      </c>
      <c r="S19" s="41">
        <f t="shared" si="2"/>
        <v>-840</v>
      </c>
      <c r="T19" s="1"/>
    </row>
    <row r="20" spans="1:20">
      <c r="A20" s="32"/>
      <c r="B20" s="1">
        <v>19</v>
      </c>
      <c r="C20" s="78" t="s">
        <v>45</v>
      </c>
      <c r="D20" s="45">
        <v>180</v>
      </c>
      <c r="E20" s="45">
        <v>180</v>
      </c>
      <c r="F20" s="45">
        <v>180</v>
      </c>
      <c r="G20" s="45">
        <v>180</v>
      </c>
      <c r="H20" s="45">
        <v>180</v>
      </c>
      <c r="I20" s="45">
        <v>180</v>
      </c>
      <c r="J20" s="45">
        <v>180</v>
      </c>
      <c r="K20" s="45">
        <v>180</v>
      </c>
      <c r="L20" s="45">
        <v>180</v>
      </c>
      <c r="M20" s="45">
        <v>180</v>
      </c>
      <c r="N20" s="45">
        <v>180</v>
      </c>
      <c r="O20" s="45">
        <v>180</v>
      </c>
      <c r="P20" s="42">
        <f t="shared" si="0"/>
        <v>2160</v>
      </c>
      <c r="Q20" s="42">
        <v>180</v>
      </c>
      <c r="R20" s="41">
        <f t="shared" si="3"/>
        <v>2160</v>
      </c>
      <c r="S20" s="41">
        <f t="shared" si="2"/>
        <v>0</v>
      </c>
      <c r="T20" s="1"/>
    </row>
    <row r="21" spans="1:20">
      <c r="A21" s="32"/>
      <c r="B21" s="1">
        <v>20</v>
      </c>
      <c r="C21" s="78" t="s">
        <v>46</v>
      </c>
      <c r="D21" s="45">
        <v>180</v>
      </c>
      <c r="E21" s="45">
        <v>180</v>
      </c>
      <c r="F21" s="45">
        <v>180</v>
      </c>
      <c r="G21" s="45">
        <v>180</v>
      </c>
      <c r="H21" s="45">
        <v>180</v>
      </c>
      <c r="I21" s="45">
        <v>180</v>
      </c>
      <c r="J21" s="45">
        <v>180</v>
      </c>
      <c r="K21" s="45">
        <v>180</v>
      </c>
      <c r="L21" s="45">
        <v>180</v>
      </c>
      <c r="M21" s="45">
        <v>180</v>
      </c>
      <c r="N21" s="45">
        <v>180</v>
      </c>
      <c r="O21" s="45">
        <v>180</v>
      </c>
      <c r="P21" s="42">
        <f t="shared" si="0"/>
        <v>2160</v>
      </c>
      <c r="Q21" s="42">
        <v>180</v>
      </c>
      <c r="R21" s="41">
        <f t="shared" si="3"/>
        <v>2160</v>
      </c>
      <c r="S21" s="41">
        <f t="shared" si="2"/>
        <v>0</v>
      </c>
      <c r="T21" s="1"/>
    </row>
    <row r="22" spans="1:20">
      <c r="A22" s="32"/>
      <c r="B22" s="1">
        <v>21</v>
      </c>
      <c r="C22" s="78" t="s">
        <v>144</v>
      </c>
      <c r="D22" s="45">
        <v>250</v>
      </c>
      <c r="E22" s="45">
        <v>250</v>
      </c>
      <c r="F22" s="45">
        <v>250</v>
      </c>
      <c r="G22" s="45">
        <v>250</v>
      </c>
      <c r="H22" s="45">
        <v>250</v>
      </c>
      <c r="I22" s="45">
        <v>250</v>
      </c>
      <c r="J22" s="45">
        <v>250</v>
      </c>
      <c r="K22" s="45">
        <v>250</v>
      </c>
      <c r="L22" s="45">
        <v>250</v>
      </c>
      <c r="M22" s="45">
        <v>250</v>
      </c>
      <c r="N22" s="45">
        <v>250</v>
      </c>
      <c r="O22" s="45">
        <v>250</v>
      </c>
      <c r="P22" s="42">
        <f t="shared" si="0"/>
        <v>3000</v>
      </c>
      <c r="Q22" s="42">
        <v>250</v>
      </c>
      <c r="R22" s="41">
        <f t="shared" si="3"/>
        <v>3000</v>
      </c>
      <c r="S22" s="41">
        <f t="shared" si="2"/>
        <v>0</v>
      </c>
      <c r="T22" s="1"/>
    </row>
    <row r="23" spans="1:20">
      <c r="A23" s="32"/>
      <c r="B23" s="1">
        <v>22</v>
      </c>
      <c r="C23" s="78" t="s">
        <v>48</v>
      </c>
      <c r="D23" s="45">
        <v>250</v>
      </c>
      <c r="E23" s="45">
        <v>250</v>
      </c>
      <c r="F23" s="45">
        <v>250</v>
      </c>
      <c r="G23" s="45">
        <v>250</v>
      </c>
      <c r="H23" s="45">
        <v>250</v>
      </c>
      <c r="I23" s="45">
        <v>250</v>
      </c>
      <c r="J23" s="45">
        <v>250</v>
      </c>
      <c r="K23" s="45">
        <v>250</v>
      </c>
      <c r="L23" s="45">
        <v>250</v>
      </c>
      <c r="M23" s="45">
        <v>250</v>
      </c>
      <c r="N23" s="45">
        <v>250</v>
      </c>
      <c r="O23" s="45">
        <v>250</v>
      </c>
      <c r="P23" s="42">
        <f t="shared" si="0"/>
        <v>3000</v>
      </c>
      <c r="Q23" s="42">
        <v>250</v>
      </c>
      <c r="R23" s="41">
        <f t="shared" si="3"/>
        <v>3000</v>
      </c>
      <c r="S23" s="41">
        <f t="shared" si="2"/>
        <v>0</v>
      </c>
      <c r="T23" s="1"/>
    </row>
    <row r="24" spans="1:20">
      <c r="A24" s="32"/>
      <c r="B24" s="1">
        <v>23</v>
      </c>
      <c r="C24" s="78" t="s">
        <v>49</v>
      </c>
      <c r="D24" s="45">
        <v>180</v>
      </c>
      <c r="E24" s="45">
        <v>180</v>
      </c>
      <c r="F24" s="45">
        <v>180</v>
      </c>
      <c r="G24" s="45">
        <v>180</v>
      </c>
      <c r="H24" s="45">
        <v>180</v>
      </c>
      <c r="I24" s="45">
        <v>180</v>
      </c>
      <c r="J24" s="45">
        <v>180</v>
      </c>
      <c r="K24" s="45">
        <v>180</v>
      </c>
      <c r="L24" s="45">
        <v>180</v>
      </c>
      <c r="M24" s="45">
        <v>180</v>
      </c>
      <c r="N24" s="45">
        <v>180</v>
      </c>
      <c r="O24" s="45">
        <v>180</v>
      </c>
      <c r="P24" s="42">
        <f t="shared" si="0"/>
        <v>2160</v>
      </c>
      <c r="Q24" s="42">
        <v>180</v>
      </c>
      <c r="R24" s="41">
        <f t="shared" si="3"/>
        <v>2160</v>
      </c>
      <c r="S24" s="41">
        <f t="shared" si="2"/>
        <v>0</v>
      </c>
      <c r="T24" s="1"/>
    </row>
    <row r="25" spans="1:20">
      <c r="A25" s="32"/>
      <c r="B25" s="1">
        <v>24</v>
      </c>
      <c r="C25" s="78" t="s">
        <v>50</v>
      </c>
      <c r="D25" s="45">
        <v>180</v>
      </c>
      <c r="E25" s="45">
        <v>180</v>
      </c>
      <c r="F25" s="45">
        <v>180</v>
      </c>
      <c r="G25" s="45">
        <v>180</v>
      </c>
      <c r="H25" s="45">
        <v>180</v>
      </c>
      <c r="I25" s="45">
        <v>180</v>
      </c>
      <c r="J25" s="45">
        <v>180</v>
      </c>
      <c r="K25" s="45">
        <v>180</v>
      </c>
      <c r="L25" s="45">
        <v>180</v>
      </c>
      <c r="M25" s="45">
        <v>180</v>
      </c>
      <c r="N25" s="45">
        <v>180</v>
      </c>
      <c r="O25" s="45">
        <v>180</v>
      </c>
      <c r="P25" s="42">
        <f t="shared" si="0"/>
        <v>2160</v>
      </c>
      <c r="Q25" s="42">
        <v>180</v>
      </c>
      <c r="R25" s="41">
        <f t="shared" si="3"/>
        <v>2160</v>
      </c>
      <c r="S25" s="41">
        <f t="shared" si="2"/>
        <v>0</v>
      </c>
      <c r="T25" s="1"/>
    </row>
    <row r="26" spans="1:20">
      <c r="A26" s="32"/>
      <c r="B26" s="1">
        <v>25</v>
      </c>
      <c r="C26" s="78" t="s">
        <v>51</v>
      </c>
      <c r="D26" s="45">
        <v>180</v>
      </c>
      <c r="E26" s="45">
        <v>180</v>
      </c>
      <c r="F26" s="45">
        <v>180</v>
      </c>
      <c r="G26" s="45">
        <v>180</v>
      </c>
      <c r="H26" s="45">
        <v>180</v>
      </c>
      <c r="I26" s="45">
        <v>180</v>
      </c>
      <c r="J26" s="45"/>
      <c r="K26" s="45"/>
      <c r="L26" s="45"/>
      <c r="M26" s="45"/>
      <c r="N26" s="45"/>
      <c r="O26" s="45"/>
      <c r="P26" s="42">
        <f t="shared" si="0"/>
        <v>1080</v>
      </c>
      <c r="Q26" s="42">
        <v>180</v>
      </c>
      <c r="R26" s="41">
        <f t="shared" si="3"/>
        <v>2160</v>
      </c>
      <c r="S26" s="41">
        <f t="shared" si="2"/>
        <v>1080</v>
      </c>
      <c r="T26" s="1"/>
    </row>
    <row r="27" spans="1:20">
      <c r="A27" s="32"/>
      <c r="B27" s="1">
        <v>26</v>
      </c>
      <c r="C27" s="78" t="s">
        <v>52</v>
      </c>
      <c r="D27" s="45">
        <v>180</v>
      </c>
      <c r="E27" s="45">
        <v>180</v>
      </c>
      <c r="F27" s="45">
        <v>180</v>
      </c>
      <c r="G27" s="45">
        <v>180</v>
      </c>
      <c r="H27" s="45">
        <v>180</v>
      </c>
      <c r="I27" s="45">
        <v>180</v>
      </c>
      <c r="J27" s="45">
        <v>180</v>
      </c>
      <c r="K27" s="45">
        <v>180</v>
      </c>
      <c r="L27" s="45">
        <v>180</v>
      </c>
      <c r="M27" s="45">
        <v>180</v>
      </c>
      <c r="N27" s="45">
        <v>180</v>
      </c>
      <c r="O27" s="45">
        <v>180</v>
      </c>
      <c r="P27" s="42">
        <f t="shared" si="0"/>
        <v>2160</v>
      </c>
      <c r="Q27" s="42">
        <v>180</v>
      </c>
      <c r="R27" s="41">
        <f t="shared" si="3"/>
        <v>2160</v>
      </c>
      <c r="S27" s="41">
        <f t="shared" si="2"/>
        <v>0</v>
      </c>
      <c r="T27" s="1"/>
    </row>
    <row r="28" spans="1:20">
      <c r="A28" s="51"/>
      <c r="B28" s="1">
        <v>27</v>
      </c>
      <c r="C28" s="78" t="s">
        <v>53</v>
      </c>
      <c r="D28" s="45">
        <v>180</v>
      </c>
      <c r="E28" s="45">
        <v>180</v>
      </c>
      <c r="F28" s="45">
        <v>180</v>
      </c>
      <c r="G28" s="45">
        <v>180</v>
      </c>
      <c r="H28" s="45">
        <v>180</v>
      </c>
      <c r="I28" s="45">
        <v>180</v>
      </c>
      <c r="J28" s="45">
        <v>180</v>
      </c>
      <c r="K28" s="45">
        <v>180</v>
      </c>
      <c r="L28" s="45">
        <v>180</v>
      </c>
      <c r="M28" s="45">
        <v>180</v>
      </c>
      <c r="N28" s="45">
        <v>180</v>
      </c>
      <c r="O28" s="45">
        <v>180</v>
      </c>
      <c r="P28" s="46">
        <f t="shared" si="0"/>
        <v>2160</v>
      </c>
      <c r="Q28" s="42">
        <v>180</v>
      </c>
      <c r="R28" s="41">
        <f t="shared" si="3"/>
        <v>2160</v>
      </c>
      <c r="S28" s="41">
        <f t="shared" si="2"/>
        <v>0</v>
      </c>
      <c r="T28" s="1"/>
    </row>
    <row r="29" spans="1:20">
      <c r="A29" s="32" t="s">
        <v>126</v>
      </c>
      <c r="B29" s="1">
        <v>28</v>
      </c>
      <c r="C29" s="78" t="s">
        <v>54</v>
      </c>
      <c r="D29" s="45">
        <v>180</v>
      </c>
      <c r="E29" s="45">
        <v>180</v>
      </c>
      <c r="F29" s="45">
        <v>180</v>
      </c>
      <c r="G29" s="45">
        <v>180</v>
      </c>
      <c r="H29" s="45">
        <v>180</v>
      </c>
      <c r="I29" s="45">
        <v>180</v>
      </c>
      <c r="J29" s="48">
        <v>80</v>
      </c>
      <c r="K29" s="45"/>
      <c r="L29" s="45"/>
      <c r="M29" s="45"/>
      <c r="N29" s="45"/>
      <c r="O29" s="45"/>
      <c r="P29" s="87">
        <f t="shared" si="0"/>
        <v>1160</v>
      </c>
      <c r="Q29" s="42">
        <v>180</v>
      </c>
      <c r="R29" s="41">
        <f t="shared" si="3"/>
        <v>2160</v>
      </c>
      <c r="S29" s="41">
        <v>1800</v>
      </c>
      <c r="T29" s="1"/>
    </row>
    <row r="30" spans="1:20">
      <c r="A30" s="32"/>
      <c r="B30" s="1">
        <v>29</v>
      </c>
      <c r="C30" s="78" t="s">
        <v>55</v>
      </c>
      <c r="D30" s="45">
        <v>180</v>
      </c>
      <c r="E30" s="45">
        <v>180</v>
      </c>
      <c r="F30" s="45">
        <v>180</v>
      </c>
      <c r="G30" s="45">
        <v>180</v>
      </c>
      <c r="H30" s="45">
        <v>180</v>
      </c>
      <c r="I30" s="45">
        <v>180</v>
      </c>
      <c r="J30" s="45">
        <v>180</v>
      </c>
      <c r="K30" s="45">
        <v>180</v>
      </c>
      <c r="L30" s="45">
        <v>180</v>
      </c>
      <c r="M30" s="45">
        <v>180</v>
      </c>
      <c r="N30" s="45">
        <v>180</v>
      </c>
      <c r="O30" s="45">
        <v>180</v>
      </c>
      <c r="P30" s="42">
        <f t="shared" si="0"/>
        <v>2160</v>
      </c>
      <c r="Q30" s="42">
        <v>180</v>
      </c>
      <c r="R30" s="41">
        <f t="shared" si="3"/>
        <v>2160</v>
      </c>
      <c r="S30" s="41">
        <f t="shared" ref="S30:S61" si="4">(12*Q30)-P30</f>
        <v>0</v>
      </c>
      <c r="T30" s="1"/>
    </row>
    <row r="31" spans="1:20">
      <c r="A31" s="32"/>
      <c r="B31" s="1">
        <v>30</v>
      </c>
      <c r="C31" s="78" t="s">
        <v>56</v>
      </c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2">
        <f t="shared" si="0"/>
        <v>0</v>
      </c>
      <c r="Q31" s="42">
        <v>180</v>
      </c>
      <c r="R31" s="41">
        <f t="shared" si="3"/>
        <v>2160</v>
      </c>
      <c r="S31" s="41">
        <f t="shared" si="4"/>
        <v>2160</v>
      </c>
      <c r="T31" s="1"/>
    </row>
    <row r="32" spans="1:20">
      <c r="A32" s="32"/>
      <c r="B32" s="1">
        <v>31</v>
      </c>
      <c r="C32" s="78" t="s">
        <v>57</v>
      </c>
      <c r="D32" s="45"/>
      <c r="E32" s="45"/>
      <c r="F32" s="45"/>
      <c r="G32" s="45"/>
      <c r="H32" s="45"/>
      <c r="I32" s="45"/>
      <c r="J32" s="71"/>
      <c r="K32" s="45"/>
      <c r="L32" s="45"/>
      <c r="M32" s="45"/>
      <c r="N32" s="45"/>
      <c r="O32" s="45"/>
      <c r="P32" s="42">
        <f t="shared" si="0"/>
        <v>0</v>
      </c>
      <c r="Q32" s="42">
        <v>180</v>
      </c>
      <c r="R32" s="41">
        <f t="shared" si="3"/>
        <v>2160</v>
      </c>
      <c r="S32" s="41">
        <f t="shared" si="4"/>
        <v>2160</v>
      </c>
      <c r="T32" s="64"/>
    </row>
    <row r="33" spans="1:21">
      <c r="A33" s="32"/>
      <c r="B33" s="1">
        <v>32</v>
      </c>
      <c r="C33" s="78" t="s">
        <v>58</v>
      </c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2">
        <f t="shared" si="0"/>
        <v>0</v>
      </c>
      <c r="Q33" s="42">
        <v>0</v>
      </c>
      <c r="R33" s="41">
        <f t="shared" si="3"/>
        <v>0</v>
      </c>
      <c r="S33" s="41">
        <f t="shared" si="4"/>
        <v>0</v>
      </c>
      <c r="T33" s="1"/>
    </row>
    <row r="34" spans="1:21">
      <c r="A34" s="32"/>
      <c r="B34" s="1">
        <v>33</v>
      </c>
      <c r="C34" s="78" t="s">
        <v>59</v>
      </c>
      <c r="D34" s="45">
        <v>250</v>
      </c>
      <c r="E34" s="45">
        <v>250</v>
      </c>
      <c r="F34" s="45">
        <v>250</v>
      </c>
      <c r="G34" s="45">
        <v>250</v>
      </c>
      <c r="H34" s="45">
        <v>250</v>
      </c>
      <c r="I34" s="45">
        <v>250</v>
      </c>
      <c r="J34" s="45">
        <v>250</v>
      </c>
      <c r="K34" s="45">
        <v>250</v>
      </c>
      <c r="L34" s="45">
        <v>250</v>
      </c>
      <c r="M34" s="45">
        <v>250</v>
      </c>
      <c r="N34" s="45">
        <v>250</v>
      </c>
      <c r="O34" s="45">
        <v>250</v>
      </c>
      <c r="P34" s="42">
        <f t="shared" si="0"/>
        <v>3000</v>
      </c>
      <c r="Q34" s="42">
        <v>250</v>
      </c>
      <c r="R34" s="41">
        <f t="shared" si="3"/>
        <v>3000</v>
      </c>
      <c r="S34" s="41">
        <f t="shared" si="4"/>
        <v>0</v>
      </c>
      <c r="T34" s="1"/>
    </row>
    <row r="35" spans="1:21">
      <c r="A35" s="32" t="s">
        <v>126</v>
      </c>
      <c r="B35" s="1">
        <v>34</v>
      </c>
      <c r="C35" s="78" t="s">
        <v>60</v>
      </c>
      <c r="D35" s="62">
        <v>180</v>
      </c>
      <c r="E35" s="62">
        <v>180</v>
      </c>
      <c r="F35" s="62">
        <v>180</v>
      </c>
      <c r="G35" s="62">
        <v>180</v>
      </c>
      <c r="H35" s="62">
        <v>180</v>
      </c>
      <c r="I35" s="62">
        <v>180</v>
      </c>
      <c r="J35" s="62"/>
      <c r="K35" s="62"/>
      <c r="L35" s="62"/>
      <c r="M35" s="62"/>
      <c r="N35" s="62"/>
      <c r="O35" s="62"/>
      <c r="P35" s="42">
        <f t="shared" ref="P35:P66" si="5">SUM(D35:O35)</f>
        <v>1080</v>
      </c>
      <c r="Q35" s="42">
        <v>180</v>
      </c>
      <c r="R35" s="41">
        <f t="shared" si="3"/>
        <v>2160</v>
      </c>
      <c r="S35" s="41">
        <f t="shared" si="4"/>
        <v>1080</v>
      </c>
      <c r="T35" s="1"/>
    </row>
    <row r="36" spans="1:21">
      <c r="A36" s="32"/>
      <c r="B36" s="1">
        <v>35</v>
      </c>
      <c r="C36" s="78" t="s">
        <v>105</v>
      </c>
      <c r="D36" s="45">
        <v>180</v>
      </c>
      <c r="E36" s="45">
        <v>180</v>
      </c>
      <c r="F36" s="45">
        <v>180</v>
      </c>
      <c r="G36" s="45">
        <v>180</v>
      </c>
      <c r="H36" s="45">
        <v>180</v>
      </c>
      <c r="I36" s="45">
        <v>180</v>
      </c>
      <c r="J36" s="45">
        <v>180</v>
      </c>
      <c r="K36" s="45">
        <v>180</v>
      </c>
      <c r="L36" s="45">
        <v>180</v>
      </c>
      <c r="M36" s="45">
        <v>180</v>
      </c>
      <c r="N36" s="45">
        <v>180</v>
      </c>
      <c r="O36" s="45">
        <v>180</v>
      </c>
      <c r="P36" s="42">
        <f t="shared" si="5"/>
        <v>2160</v>
      </c>
      <c r="Q36" s="42">
        <v>180</v>
      </c>
      <c r="R36" s="41">
        <f t="shared" si="3"/>
        <v>2160</v>
      </c>
      <c r="S36" s="41">
        <f t="shared" si="4"/>
        <v>0</v>
      </c>
      <c r="T36" s="1"/>
    </row>
    <row r="37" spans="1:21">
      <c r="A37" s="32" t="s">
        <v>126</v>
      </c>
      <c r="B37" s="1">
        <v>36</v>
      </c>
      <c r="C37" s="78" t="s">
        <v>62</v>
      </c>
      <c r="D37" s="45">
        <v>180</v>
      </c>
      <c r="E37" s="45">
        <v>180</v>
      </c>
      <c r="F37" s="45">
        <v>180</v>
      </c>
      <c r="G37" s="45">
        <v>180</v>
      </c>
      <c r="H37" s="45">
        <v>180</v>
      </c>
      <c r="I37" s="45">
        <v>180</v>
      </c>
      <c r="J37" s="45">
        <v>180</v>
      </c>
      <c r="K37" s="45">
        <v>180</v>
      </c>
      <c r="L37" s="45">
        <v>180</v>
      </c>
      <c r="M37" s="45">
        <v>180</v>
      </c>
      <c r="N37" s="45">
        <v>180</v>
      </c>
      <c r="O37" s="45">
        <v>180</v>
      </c>
      <c r="P37" s="42">
        <f t="shared" si="5"/>
        <v>2160</v>
      </c>
      <c r="Q37" s="42">
        <v>180</v>
      </c>
      <c r="R37" s="41">
        <f t="shared" si="3"/>
        <v>2160</v>
      </c>
      <c r="S37" s="41">
        <f t="shared" si="4"/>
        <v>0</v>
      </c>
      <c r="T37" s="1"/>
    </row>
    <row r="38" spans="1:21">
      <c r="A38" s="32"/>
      <c r="B38" s="1">
        <v>37</v>
      </c>
      <c r="C38" s="78" t="s">
        <v>63</v>
      </c>
      <c r="D38" s="61">
        <v>250</v>
      </c>
      <c r="E38" s="45">
        <v>250</v>
      </c>
      <c r="F38" s="45">
        <v>250</v>
      </c>
      <c r="G38" s="45">
        <v>250</v>
      </c>
      <c r="H38" s="45">
        <v>250</v>
      </c>
      <c r="I38" s="45"/>
      <c r="J38" s="61"/>
      <c r="K38" s="45"/>
      <c r="L38" s="45"/>
      <c r="M38" s="45"/>
      <c r="N38" s="45"/>
      <c r="O38" s="45"/>
      <c r="P38" s="42">
        <f t="shared" si="5"/>
        <v>1250</v>
      </c>
      <c r="Q38" s="46">
        <v>250</v>
      </c>
      <c r="R38" s="41">
        <f t="shared" si="3"/>
        <v>3000</v>
      </c>
      <c r="S38" s="41">
        <f t="shared" si="4"/>
        <v>1750</v>
      </c>
      <c r="T38" s="1"/>
    </row>
    <row r="39" spans="1:21">
      <c r="A39" s="32"/>
      <c r="B39" s="1">
        <v>38</v>
      </c>
      <c r="C39" s="54" t="s">
        <v>64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2">
        <f t="shared" si="5"/>
        <v>0</v>
      </c>
      <c r="Q39" s="46">
        <v>0</v>
      </c>
      <c r="R39" s="41">
        <f t="shared" si="3"/>
        <v>0</v>
      </c>
      <c r="S39" s="41">
        <f t="shared" si="4"/>
        <v>0</v>
      </c>
      <c r="T39" s="1"/>
    </row>
    <row r="40" spans="1:21">
      <c r="A40" s="32"/>
      <c r="B40" s="1">
        <v>39</v>
      </c>
      <c r="C40" s="54" t="s">
        <v>65</v>
      </c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2">
        <f t="shared" si="5"/>
        <v>0</v>
      </c>
      <c r="Q40" s="46">
        <v>0</v>
      </c>
      <c r="R40" s="41">
        <f t="shared" si="3"/>
        <v>0</v>
      </c>
      <c r="S40" s="41">
        <f t="shared" si="4"/>
        <v>0</v>
      </c>
      <c r="T40" s="1"/>
    </row>
    <row r="41" spans="1:21">
      <c r="A41" s="32"/>
      <c r="B41" s="1">
        <v>40</v>
      </c>
      <c r="C41" s="54" t="s">
        <v>66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2">
        <f t="shared" si="5"/>
        <v>0</v>
      </c>
      <c r="Q41" s="46">
        <v>0</v>
      </c>
      <c r="R41" s="41">
        <f t="shared" si="3"/>
        <v>0</v>
      </c>
      <c r="S41" s="41">
        <f t="shared" si="4"/>
        <v>0</v>
      </c>
      <c r="T41" s="1"/>
    </row>
    <row r="42" spans="1:21">
      <c r="A42" s="32"/>
      <c r="B42" s="1">
        <v>41</v>
      </c>
      <c r="C42" s="54" t="s">
        <v>67</v>
      </c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2">
        <f t="shared" si="5"/>
        <v>0</v>
      </c>
      <c r="Q42" s="46">
        <v>0</v>
      </c>
      <c r="R42" s="41">
        <f t="shared" si="3"/>
        <v>0</v>
      </c>
      <c r="S42" s="41">
        <f t="shared" si="4"/>
        <v>0</v>
      </c>
      <c r="T42" s="1"/>
    </row>
    <row r="43" spans="1:21">
      <c r="A43" s="32"/>
      <c r="B43" s="1">
        <v>42</v>
      </c>
      <c r="C43" s="78" t="s">
        <v>68</v>
      </c>
      <c r="D43" s="45">
        <v>180</v>
      </c>
      <c r="E43" s="45">
        <v>180</v>
      </c>
      <c r="F43" s="45">
        <v>180</v>
      </c>
      <c r="G43" s="45">
        <v>180</v>
      </c>
      <c r="H43" s="45">
        <v>180</v>
      </c>
      <c r="I43" s="45">
        <v>180</v>
      </c>
      <c r="J43" s="45">
        <v>180</v>
      </c>
      <c r="K43" s="45">
        <v>180</v>
      </c>
      <c r="L43" s="45">
        <v>180</v>
      </c>
      <c r="M43" s="45">
        <v>180</v>
      </c>
      <c r="N43" s="45">
        <v>180</v>
      </c>
      <c r="O43" s="45">
        <v>180</v>
      </c>
      <c r="P43" s="42">
        <f t="shared" si="5"/>
        <v>2160</v>
      </c>
      <c r="Q43" s="46">
        <v>180</v>
      </c>
      <c r="R43" s="41">
        <f t="shared" si="3"/>
        <v>2160</v>
      </c>
      <c r="S43" s="41">
        <f t="shared" si="4"/>
        <v>0</v>
      </c>
      <c r="T43" s="1"/>
    </row>
    <row r="44" spans="1:21">
      <c r="A44" s="32" t="s">
        <v>126</v>
      </c>
      <c r="B44" s="1">
        <v>43</v>
      </c>
      <c r="C44" s="78" t="s">
        <v>69</v>
      </c>
      <c r="D44" s="45">
        <v>180</v>
      </c>
      <c r="E44" s="45">
        <v>180</v>
      </c>
      <c r="F44" s="45">
        <v>180</v>
      </c>
      <c r="G44" s="45">
        <v>180</v>
      </c>
      <c r="H44" s="45">
        <v>180</v>
      </c>
      <c r="I44" s="45">
        <v>180</v>
      </c>
      <c r="J44" s="45">
        <v>180</v>
      </c>
      <c r="K44" s="45">
        <v>180</v>
      </c>
      <c r="L44" s="45">
        <v>180</v>
      </c>
      <c r="M44" s="45">
        <v>180</v>
      </c>
      <c r="N44" s="45">
        <v>180</v>
      </c>
      <c r="O44" s="45">
        <v>180</v>
      </c>
      <c r="P44" s="42">
        <f t="shared" si="5"/>
        <v>2160</v>
      </c>
      <c r="Q44" s="46">
        <v>180</v>
      </c>
      <c r="R44" s="41">
        <f t="shared" si="3"/>
        <v>2160</v>
      </c>
      <c r="S44" s="41">
        <f t="shared" si="4"/>
        <v>0</v>
      </c>
      <c r="T44" s="1"/>
    </row>
    <row r="45" spans="1:21">
      <c r="A45" s="32" t="s">
        <v>145</v>
      </c>
      <c r="B45" s="1">
        <v>44</v>
      </c>
      <c r="C45" s="78" t="s">
        <v>70</v>
      </c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2">
        <f t="shared" si="5"/>
        <v>0</v>
      </c>
      <c r="Q45" s="46">
        <v>250</v>
      </c>
      <c r="R45" s="41">
        <v>0</v>
      </c>
      <c r="S45" s="41">
        <f t="shared" si="4"/>
        <v>3000</v>
      </c>
      <c r="T45" s="1"/>
      <c r="U45" t="s">
        <v>146</v>
      </c>
    </row>
    <row r="46" spans="1:21">
      <c r="A46" s="32"/>
      <c r="B46" s="1">
        <v>45</v>
      </c>
      <c r="C46" s="78" t="s">
        <v>72</v>
      </c>
      <c r="D46" s="45">
        <v>180</v>
      </c>
      <c r="E46" s="45">
        <v>180</v>
      </c>
      <c r="F46" s="45">
        <v>180</v>
      </c>
      <c r="G46" s="45">
        <v>180</v>
      </c>
      <c r="H46" s="45">
        <v>180</v>
      </c>
      <c r="I46" s="45">
        <v>180</v>
      </c>
      <c r="J46" s="45">
        <v>180</v>
      </c>
      <c r="K46" s="45">
        <v>180</v>
      </c>
      <c r="L46" s="45">
        <v>180</v>
      </c>
      <c r="M46" s="45">
        <v>180</v>
      </c>
      <c r="N46" s="45">
        <v>180</v>
      </c>
      <c r="O46" s="45">
        <v>180</v>
      </c>
      <c r="P46" s="42">
        <f t="shared" si="5"/>
        <v>2160</v>
      </c>
      <c r="Q46" s="46">
        <v>180</v>
      </c>
      <c r="R46" s="41">
        <f t="shared" si="3"/>
        <v>2160</v>
      </c>
      <c r="S46" s="41">
        <f t="shared" si="4"/>
        <v>0</v>
      </c>
      <c r="T46" s="1"/>
    </row>
    <row r="47" spans="1:21">
      <c r="A47" s="32"/>
      <c r="B47" s="1">
        <v>46</v>
      </c>
      <c r="C47" s="78" t="s">
        <v>128</v>
      </c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2">
        <f t="shared" si="5"/>
        <v>0</v>
      </c>
      <c r="Q47" s="46">
        <v>180</v>
      </c>
      <c r="R47" s="41">
        <f t="shared" si="3"/>
        <v>2160</v>
      </c>
      <c r="S47" s="41">
        <f t="shared" si="4"/>
        <v>2160</v>
      </c>
      <c r="T47" s="1"/>
    </row>
    <row r="48" spans="1:21">
      <c r="A48" s="32"/>
      <c r="B48" s="1">
        <v>47</v>
      </c>
      <c r="C48" s="78" t="s">
        <v>147</v>
      </c>
      <c r="D48" s="45">
        <v>250</v>
      </c>
      <c r="E48" s="45">
        <v>250</v>
      </c>
      <c r="F48" s="45">
        <v>250</v>
      </c>
      <c r="G48" s="45">
        <v>250</v>
      </c>
      <c r="H48" s="45">
        <v>250</v>
      </c>
      <c r="I48" s="45">
        <v>250</v>
      </c>
      <c r="J48" s="45">
        <v>250</v>
      </c>
      <c r="K48" s="45">
        <v>250</v>
      </c>
      <c r="L48" s="45">
        <v>250</v>
      </c>
      <c r="M48" s="45">
        <v>250</v>
      </c>
      <c r="N48" s="45">
        <v>250</v>
      </c>
      <c r="O48" s="45">
        <v>250</v>
      </c>
      <c r="P48" s="42">
        <f t="shared" si="5"/>
        <v>3000</v>
      </c>
      <c r="Q48" s="46">
        <v>250</v>
      </c>
      <c r="R48" s="41">
        <f t="shared" si="3"/>
        <v>3000</v>
      </c>
      <c r="S48" s="41">
        <f t="shared" si="4"/>
        <v>0</v>
      </c>
      <c r="T48" s="1"/>
    </row>
    <row r="49" spans="1:20">
      <c r="A49" s="32"/>
      <c r="B49" s="1">
        <v>48</v>
      </c>
      <c r="C49" s="54" t="s">
        <v>76</v>
      </c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2">
        <f t="shared" si="5"/>
        <v>0</v>
      </c>
      <c r="Q49" s="46">
        <v>0</v>
      </c>
      <c r="R49" s="41">
        <f t="shared" ref="R49:R74" si="6">Q49*12</f>
        <v>0</v>
      </c>
      <c r="S49" s="41">
        <f t="shared" si="4"/>
        <v>0</v>
      </c>
      <c r="T49" s="1"/>
    </row>
    <row r="50" spans="1:20">
      <c r="A50" s="32" t="s">
        <v>126</v>
      </c>
      <c r="B50" s="1">
        <v>49</v>
      </c>
      <c r="C50" s="78" t="s">
        <v>77</v>
      </c>
      <c r="D50" s="45">
        <v>250</v>
      </c>
      <c r="E50" s="45">
        <v>250</v>
      </c>
      <c r="F50" s="45">
        <v>250</v>
      </c>
      <c r="G50" s="45">
        <v>250</v>
      </c>
      <c r="H50" s="45">
        <v>250</v>
      </c>
      <c r="I50" s="45">
        <v>250</v>
      </c>
      <c r="J50" s="45">
        <v>250</v>
      </c>
      <c r="K50" s="45">
        <v>250</v>
      </c>
      <c r="L50" s="45">
        <v>250</v>
      </c>
      <c r="M50" s="45">
        <v>250</v>
      </c>
      <c r="N50" s="45">
        <v>250</v>
      </c>
      <c r="O50" s="45">
        <v>250</v>
      </c>
      <c r="P50" s="42">
        <f t="shared" si="5"/>
        <v>3000</v>
      </c>
      <c r="Q50" s="46">
        <v>250</v>
      </c>
      <c r="R50" s="41">
        <f t="shared" si="6"/>
        <v>3000</v>
      </c>
      <c r="S50" s="41">
        <f t="shared" si="4"/>
        <v>0</v>
      </c>
      <c r="T50" s="1"/>
    </row>
    <row r="51" spans="1:20">
      <c r="A51" s="32" t="s">
        <v>126</v>
      </c>
      <c r="B51" s="1">
        <v>50</v>
      </c>
      <c r="C51" s="78" t="s">
        <v>78</v>
      </c>
      <c r="D51" s="45">
        <v>180</v>
      </c>
      <c r="E51" s="45">
        <v>180</v>
      </c>
      <c r="F51" s="45">
        <v>180</v>
      </c>
      <c r="G51" s="45">
        <v>180</v>
      </c>
      <c r="H51" s="45">
        <v>180</v>
      </c>
      <c r="I51" s="45">
        <v>180</v>
      </c>
      <c r="J51" s="45">
        <v>180</v>
      </c>
      <c r="K51" s="45">
        <v>180</v>
      </c>
      <c r="L51" s="45">
        <v>180</v>
      </c>
      <c r="M51" s="45">
        <v>180</v>
      </c>
      <c r="N51" s="45">
        <v>180</v>
      </c>
      <c r="O51" s="45">
        <v>180</v>
      </c>
      <c r="P51" s="42">
        <f t="shared" si="5"/>
        <v>2160</v>
      </c>
      <c r="Q51" s="46">
        <v>180</v>
      </c>
      <c r="R51" s="41">
        <f t="shared" si="6"/>
        <v>2160</v>
      </c>
      <c r="S51" s="41">
        <f t="shared" si="4"/>
        <v>0</v>
      </c>
      <c r="T51" s="1"/>
    </row>
    <row r="52" spans="1:20">
      <c r="A52" s="32"/>
      <c r="B52" s="1">
        <v>51</v>
      </c>
      <c r="C52" s="78" t="s">
        <v>79</v>
      </c>
      <c r="D52" s="45">
        <v>250</v>
      </c>
      <c r="E52" s="45">
        <v>250</v>
      </c>
      <c r="F52" s="45">
        <v>250</v>
      </c>
      <c r="G52" s="45">
        <v>250</v>
      </c>
      <c r="H52" s="45">
        <v>250</v>
      </c>
      <c r="I52" s="45">
        <v>250</v>
      </c>
      <c r="J52" s="45">
        <v>250</v>
      </c>
      <c r="K52" s="45">
        <v>250</v>
      </c>
      <c r="L52" s="45">
        <v>250</v>
      </c>
      <c r="M52" s="45">
        <v>250</v>
      </c>
      <c r="N52" s="45">
        <v>250</v>
      </c>
      <c r="O52" s="45">
        <v>250</v>
      </c>
      <c r="P52" s="42">
        <f t="shared" si="5"/>
        <v>3000</v>
      </c>
      <c r="Q52" s="46">
        <v>250</v>
      </c>
      <c r="R52" s="41">
        <f t="shared" si="6"/>
        <v>3000</v>
      </c>
      <c r="S52" s="41">
        <f t="shared" si="4"/>
        <v>0</v>
      </c>
      <c r="T52" s="1"/>
    </row>
    <row r="53" spans="1:20">
      <c r="A53" s="32"/>
      <c r="B53" s="1">
        <v>52</v>
      </c>
      <c r="C53" s="54" t="s">
        <v>80</v>
      </c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2">
        <f t="shared" si="5"/>
        <v>0</v>
      </c>
      <c r="Q53" s="46">
        <v>0</v>
      </c>
      <c r="R53" s="41">
        <f t="shared" si="6"/>
        <v>0</v>
      </c>
      <c r="S53" s="41">
        <f t="shared" si="4"/>
        <v>0</v>
      </c>
      <c r="T53" s="1"/>
    </row>
    <row r="54" spans="1:20">
      <c r="A54" s="32" t="s">
        <v>126</v>
      </c>
      <c r="B54" s="1">
        <v>53</v>
      </c>
      <c r="C54" s="78" t="s">
        <v>81</v>
      </c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2">
        <f t="shared" si="5"/>
        <v>0</v>
      </c>
      <c r="Q54" s="46">
        <v>250</v>
      </c>
      <c r="R54" s="41">
        <f t="shared" si="6"/>
        <v>3000</v>
      </c>
      <c r="S54" s="41">
        <f t="shared" si="4"/>
        <v>3000</v>
      </c>
      <c r="T54" s="1"/>
    </row>
    <row r="55" spans="1:20">
      <c r="A55" s="32"/>
      <c r="B55" s="1">
        <v>54</v>
      </c>
      <c r="C55" s="78" t="s">
        <v>82</v>
      </c>
      <c r="D55" s="45">
        <v>180</v>
      </c>
      <c r="E55" s="45">
        <v>180</v>
      </c>
      <c r="F55" s="45">
        <v>180</v>
      </c>
      <c r="G55" s="45">
        <v>180</v>
      </c>
      <c r="H55" s="45">
        <v>180</v>
      </c>
      <c r="I55" s="45">
        <v>180</v>
      </c>
      <c r="J55" s="45">
        <v>180</v>
      </c>
      <c r="K55" s="45">
        <v>180</v>
      </c>
      <c r="L55" s="45">
        <v>180</v>
      </c>
      <c r="M55" s="45">
        <v>180</v>
      </c>
      <c r="N55" s="45">
        <v>180</v>
      </c>
      <c r="O55" s="45">
        <v>180</v>
      </c>
      <c r="P55" s="42">
        <f t="shared" si="5"/>
        <v>2160</v>
      </c>
      <c r="Q55" s="46">
        <v>250</v>
      </c>
      <c r="R55" s="41">
        <f t="shared" si="6"/>
        <v>3000</v>
      </c>
      <c r="S55" s="41">
        <f t="shared" si="4"/>
        <v>840</v>
      </c>
      <c r="T55" s="1"/>
    </row>
    <row r="56" spans="1:20">
      <c r="A56" s="32"/>
      <c r="B56" s="1">
        <v>55</v>
      </c>
      <c r="C56" s="78" t="s">
        <v>83</v>
      </c>
      <c r="D56" s="45">
        <v>180</v>
      </c>
      <c r="E56" s="45">
        <v>180</v>
      </c>
      <c r="F56" s="45">
        <v>180</v>
      </c>
      <c r="G56" s="45">
        <v>180</v>
      </c>
      <c r="H56" s="45">
        <v>180</v>
      </c>
      <c r="I56" s="45">
        <v>180</v>
      </c>
      <c r="J56" s="45">
        <v>180</v>
      </c>
      <c r="K56" s="45">
        <v>180</v>
      </c>
      <c r="L56" s="45">
        <v>180</v>
      </c>
      <c r="M56" s="45">
        <v>180</v>
      </c>
      <c r="N56" s="45">
        <v>180</v>
      </c>
      <c r="O56" s="45">
        <v>180</v>
      </c>
      <c r="P56" s="42">
        <f t="shared" si="5"/>
        <v>2160</v>
      </c>
      <c r="Q56" s="46">
        <v>180</v>
      </c>
      <c r="R56" s="41">
        <f t="shared" si="6"/>
        <v>2160</v>
      </c>
      <c r="S56" s="41">
        <f t="shared" si="4"/>
        <v>0</v>
      </c>
      <c r="T56" s="1"/>
    </row>
    <row r="57" spans="1:20">
      <c r="A57" s="32"/>
      <c r="B57" s="1">
        <v>56</v>
      </c>
      <c r="C57" s="78" t="s">
        <v>84</v>
      </c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2">
        <f t="shared" si="5"/>
        <v>0</v>
      </c>
      <c r="Q57" s="46">
        <v>180</v>
      </c>
      <c r="R57" s="41">
        <f t="shared" si="6"/>
        <v>2160</v>
      </c>
      <c r="S57" s="41">
        <f t="shared" si="4"/>
        <v>2160</v>
      </c>
      <c r="T57" s="86"/>
    </row>
    <row r="58" spans="1:20">
      <c r="A58" s="32"/>
      <c r="B58" s="1">
        <v>57</v>
      </c>
      <c r="C58" s="78" t="s">
        <v>85</v>
      </c>
      <c r="D58" s="45">
        <v>180</v>
      </c>
      <c r="E58" s="45">
        <v>180</v>
      </c>
      <c r="F58" s="45">
        <v>180</v>
      </c>
      <c r="G58" s="45">
        <v>180</v>
      </c>
      <c r="H58" s="45">
        <v>180</v>
      </c>
      <c r="I58" s="45">
        <v>180</v>
      </c>
      <c r="J58" s="45">
        <v>180</v>
      </c>
      <c r="K58" s="45">
        <v>180</v>
      </c>
      <c r="L58" s="45">
        <v>180</v>
      </c>
      <c r="M58" s="45">
        <v>180</v>
      </c>
      <c r="N58" s="45">
        <v>180</v>
      </c>
      <c r="O58" s="45">
        <v>180</v>
      </c>
      <c r="P58" s="42">
        <f t="shared" si="5"/>
        <v>2160</v>
      </c>
      <c r="Q58" s="46">
        <v>180</v>
      </c>
      <c r="R58" s="41">
        <f t="shared" si="6"/>
        <v>2160</v>
      </c>
      <c r="S58" s="41">
        <f t="shared" si="4"/>
        <v>0</v>
      </c>
      <c r="T58" s="1"/>
    </row>
    <row r="59" spans="1:20">
      <c r="A59" s="32"/>
      <c r="B59" s="1">
        <v>58</v>
      </c>
      <c r="C59" s="78" t="s">
        <v>86</v>
      </c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42">
        <f t="shared" si="5"/>
        <v>0</v>
      </c>
      <c r="Q59" s="46">
        <v>250</v>
      </c>
      <c r="R59" s="41">
        <f t="shared" si="6"/>
        <v>3000</v>
      </c>
      <c r="S59" s="41">
        <f t="shared" si="4"/>
        <v>3000</v>
      </c>
      <c r="T59" s="1"/>
    </row>
    <row r="60" spans="1:20">
      <c r="A60" s="32"/>
      <c r="B60" s="1">
        <v>59</v>
      </c>
      <c r="C60" s="78" t="s">
        <v>148</v>
      </c>
      <c r="D60" s="45">
        <v>250</v>
      </c>
      <c r="E60" s="45">
        <v>250</v>
      </c>
      <c r="F60" s="45">
        <v>250</v>
      </c>
      <c r="G60" s="45">
        <v>250</v>
      </c>
      <c r="H60" s="45">
        <v>250</v>
      </c>
      <c r="I60" s="45">
        <v>250</v>
      </c>
      <c r="J60" s="45">
        <v>250</v>
      </c>
      <c r="K60" s="45">
        <v>250</v>
      </c>
      <c r="L60" s="45">
        <v>250</v>
      </c>
      <c r="M60" s="45">
        <v>250</v>
      </c>
      <c r="N60" s="45">
        <v>250</v>
      </c>
      <c r="O60" s="45">
        <v>250</v>
      </c>
      <c r="P60" s="42">
        <f t="shared" si="5"/>
        <v>3000</v>
      </c>
      <c r="Q60" s="46">
        <v>250</v>
      </c>
      <c r="R60" s="41">
        <f t="shared" si="6"/>
        <v>3000</v>
      </c>
      <c r="S60" s="41">
        <f t="shared" si="4"/>
        <v>0</v>
      </c>
      <c r="T60" s="1"/>
    </row>
    <row r="61" spans="1:20">
      <c r="A61" s="32"/>
      <c r="B61" s="1">
        <v>60</v>
      </c>
      <c r="C61" s="78" t="s">
        <v>88</v>
      </c>
      <c r="D61" s="45">
        <v>180</v>
      </c>
      <c r="E61" s="45">
        <v>180</v>
      </c>
      <c r="F61" s="45">
        <v>180</v>
      </c>
      <c r="G61" s="45">
        <v>180</v>
      </c>
      <c r="H61" s="45">
        <v>180</v>
      </c>
      <c r="I61" s="45">
        <v>180</v>
      </c>
      <c r="J61" s="45">
        <v>180</v>
      </c>
      <c r="K61" s="45">
        <v>180</v>
      </c>
      <c r="L61" s="45">
        <v>180</v>
      </c>
      <c r="M61" s="45">
        <v>180</v>
      </c>
      <c r="N61" s="45">
        <v>180</v>
      </c>
      <c r="O61" s="45">
        <v>180</v>
      </c>
      <c r="P61" s="42">
        <f t="shared" si="5"/>
        <v>2160</v>
      </c>
      <c r="Q61" s="46">
        <v>180</v>
      </c>
      <c r="R61" s="41">
        <f t="shared" si="6"/>
        <v>2160</v>
      </c>
      <c r="S61" s="41">
        <f t="shared" si="4"/>
        <v>0</v>
      </c>
      <c r="T61" s="1"/>
    </row>
    <row r="62" spans="1:20">
      <c r="A62" s="32"/>
      <c r="B62" s="1">
        <v>61</v>
      </c>
      <c r="C62" s="78" t="s">
        <v>130</v>
      </c>
      <c r="D62" s="81">
        <v>150</v>
      </c>
      <c r="E62" s="81">
        <v>150</v>
      </c>
      <c r="F62" s="81">
        <v>150</v>
      </c>
      <c r="G62" s="81">
        <v>150</v>
      </c>
      <c r="H62" s="81">
        <v>150</v>
      </c>
      <c r="I62" s="81">
        <v>150</v>
      </c>
      <c r="J62" s="81">
        <v>150</v>
      </c>
      <c r="K62" s="81">
        <v>150</v>
      </c>
      <c r="L62" s="81">
        <v>150</v>
      </c>
      <c r="M62" s="81">
        <v>150</v>
      </c>
      <c r="N62" s="81">
        <v>150</v>
      </c>
      <c r="O62" s="81">
        <v>150</v>
      </c>
      <c r="P62" s="42">
        <f t="shared" si="5"/>
        <v>1800</v>
      </c>
      <c r="Q62" s="46">
        <v>180</v>
      </c>
      <c r="R62" s="41">
        <f t="shared" si="6"/>
        <v>2160</v>
      </c>
      <c r="S62" s="41">
        <f t="shared" ref="S62:S89" si="7">(12*Q62)-P62</f>
        <v>360</v>
      </c>
      <c r="T62" s="1" t="s">
        <v>131</v>
      </c>
    </row>
    <row r="63" spans="1:20">
      <c r="A63" s="32" t="s">
        <v>126</v>
      </c>
      <c r="B63" s="1">
        <v>62</v>
      </c>
      <c r="C63" s="78" t="s">
        <v>149</v>
      </c>
      <c r="D63" s="45">
        <v>180</v>
      </c>
      <c r="E63" s="45">
        <v>180</v>
      </c>
      <c r="F63" s="45">
        <v>180</v>
      </c>
      <c r="G63" s="45">
        <v>180</v>
      </c>
      <c r="H63" s="45">
        <v>180</v>
      </c>
      <c r="I63" s="45">
        <v>180</v>
      </c>
      <c r="J63" s="45">
        <v>180</v>
      </c>
      <c r="K63" s="45">
        <v>180</v>
      </c>
      <c r="L63" s="45">
        <v>180</v>
      </c>
      <c r="M63" s="45">
        <v>180</v>
      </c>
      <c r="N63" s="45">
        <v>180</v>
      </c>
      <c r="O63" s="45">
        <v>180</v>
      </c>
      <c r="P63" s="42">
        <f t="shared" si="5"/>
        <v>2160</v>
      </c>
      <c r="Q63" s="46">
        <v>180</v>
      </c>
      <c r="R63" s="41">
        <f t="shared" si="6"/>
        <v>2160</v>
      </c>
      <c r="S63" s="41">
        <f t="shared" si="7"/>
        <v>0</v>
      </c>
      <c r="T63" s="1"/>
    </row>
    <row r="64" spans="1:20">
      <c r="A64" s="32" t="s">
        <v>126</v>
      </c>
      <c r="B64" s="1">
        <v>63</v>
      </c>
      <c r="C64" s="78" t="s">
        <v>92</v>
      </c>
      <c r="D64" s="45">
        <v>180</v>
      </c>
      <c r="E64" s="45">
        <v>180</v>
      </c>
      <c r="F64" s="45">
        <v>180</v>
      </c>
      <c r="G64" s="45">
        <v>180</v>
      </c>
      <c r="H64" s="45">
        <v>180</v>
      </c>
      <c r="I64" s="45">
        <v>180</v>
      </c>
      <c r="J64" s="45">
        <v>180</v>
      </c>
      <c r="K64" s="45">
        <v>180</v>
      </c>
      <c r="L64" s="45">
        <v>180</v>
      </c>
      <c r="M64" s="45">
        <v>180</v>
      </c>
      <c r="N64" s="45"/>
      <c r="O64" s="45"/>
      <c r="P64" s="42">
        <f t="shared" si="5"/>
        <v>1800</v>
      </c>
      <c r="Q64" s="46">
        <v>180</v>
      </c>
      <c r="R64" s="41">
        <f t="shared" si="6"/>
        <v>2160</v>
      </c>
      <c r="S64" s="41">
        <f t="shared" si="7"/>
        <v>360</v>
      </c>
      <c r="T64" s="1"/>
    </row>
    <row r="65" spans="1:21">
      <c r="A65" s="32"/>
      <c r="B65" s="1">
        <v>64</v>
      </c>
      <c r="C65" s="78" t="s">
        <v>94</v>
      </c>
      <c r="D65" s="45">
        <v>250</v>
      </c>
      <c r="E65" s="45">
        <v>250</v>
      </c>
      <c r="F65" s="45">
        <v>250</v>
      </c>
      <c r="G65" s="45">
        <v>250</v>
      </c>
      <c r="H65" s="45">
        <v>250</v>
      </c>
      <c r="I65" s="45">
        <v>250</v>
      </c>
      <c r="J65" s="45">
        <v>250</v>
      </c>
      <c r="K65" s="45">
        <v>250</v>
      </c>
      <c r="L65" s="45">
        <v>250</v>
      </c>
      <c r="M65" s="45">
        <v>250</v>
      </c>
      <c r="N65" s="45">
        <v>250</v>
      </c>
      <c r="O65" s="45">
        <v>250</v>
      </c>
      <c r="P65" s="42">
        <f t="shared" si="5"/>
        <v>3000</v>
      </c>
      <c r="Q65" s="46">
        <v>250</v>
      </c>
      <c r="R65" s="41">
        <f t="shared" si="6"/>
        <v>3000</v>
      </c>
      <c r="S65" s="41">
        <f t="shared" si="7"/>
        <v>0</v>
      </c>
      <c r="T65" s="1"/>
    </row>
    <row r="66" spans="1:21">
      <c r="A66" s="76"/>
      <c r="B66" s="1">
        <v>65</v>
      </c>
      <c r="C66" s="73" t="s">
        <v>96</v>
      </c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2">
        <f t="shared" si="5"/>
        <v>0</v>
      </c>
      <c r="Q66" s="46">
        <v>180</v>
      </c>
      <c r="R66" s="41">
        <f t="shared" si="6"/>
        <v>2160</v>
      </c>
      <c r="S66" s="41">
        <f t="shared" si="7"/>
        <v>2160</v>
      </c>
      <c r="T66" s="1"/>
    </row>
    <row r="67" spans="1:21">
      <c r="A67" s="1"/>
      <c r="B67" s="1">
        <v>66</v>
      </c>
      <c r="C67" s="78" t="s">
        <v>97</v>
      </c>
      <c r="D67" s="81">
        <v>150</v>
      </c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2">
        <f t="shared" ref="P67:P96" si="8">SUM(D67:O67)</f>
        <v>150</v>
      </c>
      <c r="Q67" s="46">
        <v>180</v>
      </c>
      <c r="R67" s="41">
        <f t="shared" si="6"/>
        <v>2160</v>
      </c>
      <c r="S67" s="41">
        <f t="shared" si="7"/>
        <v>2010</v>
      </c>
      <c r="T67" s="1"/>
    </row>
    <row r="68" spans="1:21">
      <c r="A68" s="1"/>
      <c r="B68" s="1">
        <v>67</v>
      </c>
      <c r="C68" s="78" t="s">
        <v>99</v>
      </c>
      <c r="D68" s="45">
        <v>180</v>
      </c>
      <c r="E68" s="45">
        <v>180</v>
      </c>
      <c r="F68" s="45">
        <v>180</v>
      </c>
      <c r="G68" s="45">
        <v>180</v>
      </c>
      <c r="H68" s="45">
        <v>180</v>
      </c>
      <c r="I68" s="45">
        <v>180</v>
      </c>
      <c r="J68" s="45">
        <v>180</v>
      </c>
      <c r="K68" s="45">
        <v>180</v>
      </c>
      <c r="L68" s="45">
        <v>180</v>
      </c>
      <c r="M68" s="45">
        <v>180</v>
      </c>
      <c r="N68" s="45">
        <v>180</v>
      </c>
      <c r="O68" s="45">
        <v>180</v>
      </c>
      <c r="P68" s="42">
        <f t="shared" si="8"/>
        <v>2160</v>
      </c>
      <c r="Q68" s="46">
        <v>180</v>
      </c>
      <c r="R68" s="41">
        <f t="shared" si="6"/>
        <v>2160</v>
      </c>
      <c r="S68" s="41">
        <f t="shared" si="7"/>
        <v>0</v>
      </c>
      <c r="T68" s="1"/>
    </row>
    <row r="69" spans="1:21">
      <c r="A69" s="1"/>
      <c r="B69" s="1">
        <v>68</v>
      </c>
      <c r="C69" s="78" t="s">
        <v>100</v>
      </c>
      <c r="D69" s="45">
        <v>250</v>
      </c>
      <c r="E69" s="45">
        <v>250</v>
      </c>
      <c r="F69" s="45">
        <v>250</v>
      </c>
      <c r="G69" s="45">
        <v>250</v>
      </c>
      <c r="H69" s="45">
        <v>250</v>
      </c>
      <c r="I69" s="45">
        <v>250</v>
      </c>
      <c r="J69" s="45">
        <v>250</v>
      </c>
      <c r="K69" s="45">
        <v>250</v>
      </c>
      <c r="L69" s="45">
        <v>250</v>
      </c>
      <c r="M69" s="45">
        <v>250</v>
      </c>
      <c r="N69" s="45">
        <v>250</v>
      </c>
      <c r="O69" s="45">
        <v>250</v>
      </c>
      <c r="P69" s="42">
        <f t="shared" si="8"/>
        <v>3000</v>
      </c>
      <c r="Q69" s="46">
        <v>250</v>
      </c>
      <c r="R69" s="41">
        <f t="shared" si="6"/>
        <v>3000</v>
      </c>
      <c r="S69" s="41">
        <f t="shared" si="7"/>
        <v>0</v>
      </c>
      <c r="T69" s="1"/>
    </row>
    <row r="70" spans="1:21">
      <c r="A70" s="1" t="s">
        <v>126</v>
      </c>
      <c r="B70" s="1">
        <v>69</v>
      </c>
      <c r="C70" s="78" t="s">
        <v>111</v>
      </c>
      <c r="D70" s="81">
        <v>150</v>
      </c>
      <c r="E70" s="81">
        <v>150</v>
      </c>
      <c r="F70" s="81">
        <v>150</v>
      </c>
      <c r="G70" s="81">
        <v>150</v>
      </c>
      <c r="H70" s="81">
        <v>150</v>
      </c>
      <c r="I70" s="81">
        <v>150</v>
      </c>
      <c r="J70" s="81">
        <v>150</v>
      </c>
      <c r="K70" s="81">
        <v>150</v>
      </c>
      <c r="L70" s="81">
        <v>150</v>
      </c>
      <c r="M70" s="81">
        <v>150</v>
      </c>
      <c r="N70" s="81">
        <v>150</v>
      </c>
      <c r="O70" s="81">
        <v>150</v>
      </c>
      <c r="P70" s="42">
        <f t="shared" si="8"/>
        <v>1800</v>
      </c>
      <c r="Q70" s="46">
        <v>180</v>
      </c>
      <c r="R70" s="41">
        <f t="shared" si="6"/>
        <v>2160</v>
      </c>
      <c r="S70" s="41">
        <f t="shared" si="7"/>
        <v>360</v>
      </c>
      <c r="T70" s="1"/>
    </row>
    <row r="71" spans="1:21">
      <c r="A71" s="1"/>
      <c r="B71" s="1">
        <v>70</v>
      </c>
      <c r="C71" s="78" t="s">
        <v>112</v>
      </c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42">
        <f t="shared" si="8"/>
        <v>0</v>
      </c>
      <c r="Q71" s="46">
        <v>180</v>
      </c>
      <c r="R71" s="41">
        <f t="shared" si="6"/>
        <v>2160</v>
      </c>
      <c r="S71" s="41">
        <f t="shared" si="7"/>
        <v>2160</v>
      </c>
      <c r="T71" s="1"/>
    </row>
    <row r="72" spans="1:21">
      <c r="A72" s="32"/>
      <c r="B72" s="1">
        <v>71</v>
      </c>
      <c r="C72" s="79" t="s">
        <v>113</v>
      </c>
      <c r="D72" s="41">
        <v>180</v>
      </c>
      <c r="E72" s="41">
        <v>180</v>
      </c>
      <c r="F72" s="41">
        <v>180</v>
      </c>
      <c r="G72" s="41">
        <v>180</v>
      </c>
      <c r="H72" s="41">
        <v>180</v>
      </c>
      <c r="I72" s="41">
        <v>180</v>
      </c>
      <c r="J72" s="41">
        <v>180</v>
      </c>
      <c r="K72" s="41">
        <v>180</v>
      </c>
      <c r="L72" s="41">
        <v>180</v>
      </c>
      <c r="M72" s="41">
        <v>180</v>
      </c>
      <c r="N72" s="41">
        <v>180</v>
      </c>
      <c r="O72" s="41">
        <v>180</v>
      </c>
      <c r="P72" s="42">
        <f t="shared" si="8"/>
        <v>2160</v>
      </c>
      <c r="Q72" s="46">
        <v>180</v>
      </c>
      <c r="R72" s="41">
        <f t="shared" si="6"/>
        <v>2160</v>
      </c>
      <c r="S72" s="41">
        <f t="shared" si="7"/>
        <v>0</v>
      </c>
      <c r="T72" s="1"/>
    </row>
    <row r="73" spans="1:21">
      <c r="A73" s="1"/>
      <c r="B73" s="1">
        <v>72</v>
      </c>
      <c r="C73" s="79" t="s">
        <v>117</v>
      </c>
      <c r="D73" s="41">
        <v>180</v>
      </c>
      <c r="E73" s="41">
        <v>180</v>
      </c>
      <c r="F73" s="41">
        <v>180</v>
      </c>
      <c r="G73" s="41">
        <v>180</v>
      </c>
      <c r="H73" s="41">
        <v>180</v>
      </c>
      <c r="I73" s="41">
        <v>180</v>
      </c>
      <c r="J73" s="41">
        <v>180</v>
      </c>
      <c r="K73" s="41">
        <v>180</v>
      </c>
      <c r="L73" s="41">
        <v>180</v>
      </c>
      <c r="M73" s="41">
        <v>180</v>
      </c>
      <c r="N73" s="41">
        <v>180</v>
      </c>
      <c r="O73" s="41">
        <v>180</v>
      </c>
      <c r="P73" s="42">
        <f t="shared" si="8"/>
        <v>2160</v>
      </c>
      <c r="Q73" s="46">
        <v>180</v>
      </c>
      <c r="R73" s="41">
        <f t="shared" si="6"/>
        <v>2160</v>
      </c>
      <c r="S73" s="41">
        <f t="shared" si="7"/>
        <v>0</v>
      </c>
      <c r="T73" s="1"/>
    </row>
    <row r="74" spans="1:21">
      <c r="A74" s="1"/>
      <c r="B74" s="1">
        <v>73</v>
      </c>
      <c r="C74" s="79" t="s">
        <v>118</v>
      </c>
      <c r="D74" s="41">
        <v>180</v>
      </c>
      <c r="E74" s="41">
        <v>180</v>
      </c>
      <c r="F74" s="41">
        <v>180</v>
      </c>
      <c r="G74" s="41">
        <v>180</v>
      </c>
      <c r="H74" s="41">
        <v>180</v>
      </c>
      <c r="I74" s="41">
        <v>180</v>
      </c>
      <c r="J74" s="41">
        <v>180</v>
      </c>
      <c r="K74" s="41">
        <v>180</v>
      </c>
      <c r="L74" s="41">
        <v>180</v>
      </c>
      <c r="M74" s="41">
        <v>180</v>
      </c>
      <c r="N74" s="41">
        <v>180</v>
      </c>
      <c r="O74" s="41">
        <v>180</v>
      </c>
      <c r="P74" s="42">
        <f t="shared" si="8"/>
        <v>2160</v>
      </c>
      <c r="Q74" s="46">
        <v>180</v>
      </c>
      <c r="R74" s="41">
        <f t="shared" si="6"/>
        <v>2160</v>
      </c>
      <c r="S74" s="41">
        <f t="shared" si="7"/>
        <v>0</v>
      </c>
      <c r="T74" s="1"/>
    </row>
    <row r="75" spans="1:21">
      <c r="A75" s="1"/>
      <c r="B75" s="1">
        <v>74</v>
      </c>
      <c r="C75" s="79" t="s">
        <v>119</v>
      </c>
      <c r="D75" s="45">
        <v>250</v>
      </c>
      <c r="E75" s="45">
        <v>250</v>
      </c>
      <c r="F75" s="45">
        <v>250</v>
      </c>
      <c r="G75" s="45">
        <v>250</v>
      </c>
      <c r="H75" s="45">
        <v>250</v>
      </c>
      <c r="I75" s="45">
        <v>250</v>
      </c>
      <c r="J75" s="45"/>
      <c r="K75" s="41"/>
      <c r="L75" s="70"/>
      <c r="M75" s="41"/>
      <c r="N75" s="41"/>
      <c r="O75" s="41"/>
      <c r="P75" s="42">
        <f t="shared" si="8"/>
        <v>1500</v>
      </c>
      <c r="Q75" s="46">
        <v>250</v>
      </c>
      <c r="R75" s="41">
        <v>2160</v>
      </c>
      <c r="S75" s="41">
        <f t="shared" si="7"/>
        <v>1500</v>
      </c>
      <c r="T75" s="1"/>
    </row>
    <row r="76" spans="1:21">
      <c r="A76" s="1"/>
      <c r="B76" s="1">
        <v>75</v>
      </c>
      <c r="C76" s="79" t="s">
        <v>120</v>
      </c>
      <c r="D76" s="45">
        <v>250</v>
      </c>
      <c r="E76" s="45">
        <v>250</v>
      </c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42">
        <f t="shared" si="8"/>
        <v>500</v>
      </c>
      <c r="Q76" s="46">
        <v>250</v>
      </c>
      <c r="R76" s="41">
        <v>0</v>
      </c>
      <c r="S76" s="41">
        <f t="shared" si="7"/>
        <v>2500</v>
      </c>
      <c r="T76" s="1"/>
      <c r="U76" t="s">
        <v>125</v>
      </c>
    </row>
    <row r="77" spans="1:21">
      <c r="A77" s="1" t="s">
        <v>126</v>
      </c>
      <c r="B77" s="1">
        <v>76</v>
      </c>
      <c r="C77" s="79" t="s">
        <v>122</v>
      </c>
      <c r="D77" s="45"/>
      <c r="E77" s="45"/>
      <c r="F77" s="45"/>
      <c r="G77" s="45"/>
      <c r="H77" s="45"/>
      <c r="I77" s="45"/>
      <c r="J77" s="45"/>
      <c r="K77" s="41"/>
      <c r="L77" s="41"/>
      <c r="M77" s="41"/>
      <c r="N77" s="41"/>
      <c r="O77" s="41"/>
      <c r="P77" s="42">
        <f t="shared" si="8"/>
        <v>0</v>
      </c>
      <c r="Q77" s="46">
        <v>180</v>
      </c>
      <c r="R77" s="41">
        <f>Q77*12</f>
        <v>2160</v>
      </c>
      <c r="S77" s="41">
        <f t="shared" si="7"/>
        <v>2160</v>
      </c>
      <c r="T77" s="1"/>
    </row>
    <row r="78" spans="1:21">
      <c r="A78" s="1"/>
      <c r="B78" s="1">
        <v>77</v>
      </c>
      <c r="C78" s="79" t="s">
        <v>123</v>
      </c>
      <c r="D78" s="45">
        <v>180</v>
      </c>
      <c r="E78" s="45">
        <v>180</v>
      </c>
      <c r="F78" s="45">
        <v>180</v>
      </c>
      <c r="G78" s="45">
        <v>180</v>
      </c>
      <c r="H78" s="45">
        <v>180</v>
      </c>
      <c r="I78" s="45">
        <v>180</v>
      </c>
      <c r="J78" s="45">
        <v>180</v>
      </c>
      <c r="K78" s="41">
        <v>180</v>
      </c>
      <c r="L78" s="41">
        <v>180</v>
      </c>
      <c r="M78" s="41">
        <v>180</v>
      </c>
      <c r="N78" s="41">
        <v>180</v>
      </c>
      <c r="O78" s="41">
        <v>180</v>
      </c>
      <c r="P78" s="42">
        <f t="shared" si="8"/>
        <v>2160</v>
      </c>
      <c r="Q78" s="46">
        <v>180</v>
      </c>
      <c r="R78" s="41">
        <f>Q78*12</f>
        <v>2160</v>
      </c>
      <c r="S78" s="41">
        <f t="shared" si="7"/>
        <v>0</v>
      </c>
      <c r="T78" s="1"/>
    </row>
    <row r="79" spans="1:21">
      <c r="A79" s="1"/>
      <c r="B79" s="1">
        <v>80</v>
      </c>
      <c r="C79" s="79" t="s">
        <v>135</v>
      </c>
      <c r="D79" s="45">
        <v>180</v>
      </c>
      <c r="E79" s="45">
        <v>180</v>
      </c>
      <c r="F79" s="45">
        <v>180</v>
      </c>
      <c r="G79" s="45">
        <v>180</v>
      </c>
      <c r="H79" s="45">
        <v>180</v>
      </c>
      <c r="I79" s="45">
        <v>180</v>
      </c>
      <c r="J79" s="45">
        <v>180</v>
      </c>
      <c r="K79" s="41">
        <v>180</v>
      </c>
      <c r="L79" s="41">
        <v>180</v>
      </c>
      <c r="M79" s="41">
        <v>180</v>
      </c>
      <c r="N79" s="41">
        <v>180</v>
      </c>
      <c r="O79" s="41">
        <v>180</v>
      </c>
      <c r="P79" s="42">
        <f t="shared" si="8"/>
        <v>2160</v>
      </c>
      <c r="Q79" s="46">
        <v>180</v>
      </c>
      <c r="R79" s="41">
        <f>Q79*12</f>
        <v>2160</v>
      </c>
      <c r="S79" s="41">
        <f t="shared" si="7"/>
        <v>0</v>
      </c>
      <c r="T79" s="1"/>
    </row>
    <row r="80" spans="1:21">
      <c r="A80" s="1"/>
      <c r="B80" s="1">
        <v>81</v>
      </c>
      <c r="C80" s="79" t="s">
        <v>136</v>
      </c>
      <c r="D80" s="45">
        <v>180</v>
      </c>
      <c r="E80" s="45">
        <v>180</v>
      </c>
      <c r="F80" s="45">
        <v>180</v>
      </c>
      <c r="G80" s="45">
        <v>180</v>
      </c>
      <c r="H80" s="45">
        <v>180</v>
      </c>
      <c r="I80" s="45">
        <v>180</v>
      </c>
      <c r="J80" s="45">
        <v>180</v>
      </c>
      <c r="K80" s="45">
        <v>180</v>
      </c>
      <c r="L80" s="45">
        <v>180</v>
      </c>
      <c r="M80" s="41">
        <v>180</v>
      </c>
      <c r="N80" s="41">
        <v>180</v>
      </c>
      <c r="O80" s="41">
        <v>180</v>
      </c>
      <c r="P80" s="42">
        <f t="shared" si="8"/>
        <v>2160</v>
      </c>
      <c r="Q80" s="46">
        <v>250</v>
      </c>
      <c r="R80" s="41">
        <v>2160</v>
      </c>
      <c r="S80" s="41">
        <f t="shared" si="7"/>
        <v>840</v>
      </c>
      <c r="T80" s="1"/>
    </row>
    <row r="81" spans="1:21">
      <c r="A81" s="1"/>
      <c r="B81" s="1">
        <v>82</v>
      </c>
      <c r="C81" s="79" t="s">
        <v>137</v>
      </c>
      <c r="D81" s="45">
        <v>180</v>
      </c>
      <c r="E81" s="45">
        <v>180</v>
      </c>
      <c r="F81" s="45">
        <v>180</v>
      </c>
      <c r="G81" s="45">
        <v>180</v>
      </c>
      <c r="H81" s="45">
        <v>180</v>
      </c>
      <c r="I81" s="45">
        <v>180</v>
      </c>
      <c r="J81" s="45"/>
      <c r="K81" s="45"/>
      <c r="L81" s="45"/>
      <c r="M81" s="41"/>
      <c r="N81" s="41"/>
      <c r="O81" s="41"/>
      <c r="P81" s="42">
        <f t="shared" si="8"/>
        <v>1080</v>
      </c>
      <c r="Q81" s="46">
        <v>180</v>
      </c>
      <c r="R81" s="41">
        <v>2160</v>
      </c>
      <c r="S81" s="41">
        <f t="shared" si="7"/>
        <v>1080</v>
      </c>
      <c r="T81" s="1"/>
    </row>
    <row r="82" spans="1:21">
      <c r="A82" s="1"/>
      <c r="B82" s="1">
        <v>83</v>
      </c>
      <c r="C82" s="79" t="s">
        <v>138</v>
      </c>
      <c r="D82" s="45">
        <v>250</v>
      </c>
      <c r="E82" s="45">
        <v>250</v>
      </c>
      <c r="F82" s="45">
        <v>250</v>
      </c>
      <c r="G82" s="45">
        <v>250</v>
      </c>
      <c r="H82" s="45">
        <v>250</v>
      </c>
      <c r="I82" s="45">
        <v>250</v>
      </c>
      <c r="J82" s="45">
        <v>250</v>
      </c>
      <c r="K82" s="45">
        <v>250</v>
      </c>
      <c r="L82" s="45">
        <v>250</v>
      </c>
      <c r="M82" s="41">
        <v>250</v>
      </c>
      <c r="N82" s="41">
        <v>250</v>
      </c>
      <c r="O82" s="41">
        <v>250</v>
      </c>
      <c r="P82" s="42">
        <f t="shared" si="8"/>
        <v>3000</v>
      </c>
      <c r="Q82" s="46">
        <v>250</v>
      </c>
      <c r="R82" s="41">
        <v>2160</v>
      </c>
      <c r="S82" s="41">
        <f t="shared" si="7"/>
        <v>0</v>
      </c>
      <c r="T82" s="1"/>
    </row>
    <row r="83" spans="1:21">
      <c r="A83" s="1"/>
      <c r="B83" s="1">
        <v>84</v>
      </c>
      <c r="C83" s="79" t="s">
        <v>139</v>
      </c>
      <c r="D83" s="45">
        <v>180</v>
      </c>
      <c r="E83" s="45">
        <v>180</v>
      </c>
      <c r="F83" s="45">
        <v>180</v>
      </c>
      <c r="G83" s="45">
        <v>180</v>
      </c>
      <c r="H83" s="45">
        <v>180</v>
      </c>
      <c r="I83" s="45">
        <v>180</v>
      </c>
      <c r="J83" s="45">
        <v>180</v>
      </c>
      <c r="K83" s="45">
        <v>180</v>
      </c>
      <c r="L83" s="45">
        <v>180</v>
      </c>
      <c r="M83" s="41">
        <v>180</v>
      </c>
      <c r="N83" s="41">
        <v>180</v>
      </c>
      <c r="O83" s="41">
        <v>180</v>
      </c>
      <c r="P83" s="42">
        <f t="shared" si="8"/>
        <v>2160</v>
      </c>
      <c r="Q83" s="46">
        <v>180</v>
      </c>
      <c r="R83" s="41">
        <v>2160</v>
      </c>
      <c r="S83" s="41">
        <f t="shared" si="7"/>
        <v>0</v>
      </c>
      <c r="T83" s="1"/>
    </row>
    <row r="84" spans="1:21">
      <c r="A84" s="1"/>
      <c r="B84" s="1">
        <v>85</v>
      </c>
      <c r="C84" s="79" t="s">
        <v>140</v>
      </c>
      <c r="D84" s="45">
        <v>180</v>
      </c>
      <c r="E84" s="45">
        <v>180</v>
      </c>
      <c r="F84" s="45">
        <v>180</v>
      </c>
      <c r="G84" s="45">
        <v>180</v>
      </c>
      <c r="H84" s="45">
        <v>180</v>
      </c>
      <c r="I84" s="45">
        <v>180</v>
      </c>
      <c r="J84" s="45">
        <v>180</v>
      </c>
      <c r="K84" s="45">
        <v>180</v>
      </c>
      <c r="L84" s="45">
        <v>180</v>
      </c>
      <c r="M84" s="41">
        <v>180</v>
      </c>
      <c r="N84" s="41">
        <v>180</v>
      </c>
      <c r="O84" s="41">
        <v>180</v>
      </c>
      <c r="P84" s="42">
        <f t="shared" si="8"/>
        <v>2160</v>
      </c>
      <c r="Q84" s="46">
        <v>180</v>
      </c>
      <c r="R84" s="41">
        <v>2160</v>
      </c>
      <c r="S84" s="41">
        <f t="shared" si="7"/>
        <v>0</v>
      </c>
      <c r="T84" s="1"/>
    </row>
    <row r="85" spans="1:21">
      <c r="A85" s="1"/>
      <c r="B85" s="1">
        <v>86</v>
      </c>
      <c r="C85" s="79" t="s">
        <v>141</v>
      </c>
      <c r="D85" s="45">
        <v>180</v>
      </c>
      <c r="E85" s="45">
        <v>180</v>
      </c>
      <c r="F85" s="45">
        <v>180</v>
      </c>
      <c r="G85" s="45">
        <v>180</v>
      </c>
      <c r="H85" s="45">
        <v>180</v>
      </c>
      <c r="I85" s="45">
        <v>180</v>
      </c>
      <c r="J85" s="45">
        <v>180</v>
      </c>
      <c r="K85" s="45">
        <v>180</v>
      </c>
      <c r="L85" s="45">
        <v>180</v>
      </c>
      <c r="M85" s="41">
        <v>180</v>
      </c>
      <c r="N85" s="41">
        <v>180</v>
      </c>
      <c r="O85" s="41">
        <v>180</v>
      </c>
      <c r="P85" s="42">
        <f t="shared" si="8"/>
        <v>2160</v>
      </c>
      <c r="Q85" s="46">
        <v>180</v>
      </c>
      <c r="R85" s="41">
        <v>2160</v>
      </c>
      <c r="S85" s="41">
        <f t="shared" si="7"/>
        <v>0</v>
      </c>
      <c r="T85" s="1"/>
    </row>
    <row r="86" spans="1:21">
      <c r="A86" s="1"/>
      <c r="B86" s="1">
        <v>87</v>
      </c>
      <c r="C86" s="79" t="s">
        <v>150</v>
      </c>
      <c r="D86" s="45">
        <v>180</v>
      </c>
      <c r="E86" s="45">
        <v>180</v>
      </c>
      <c r="F86" s="45">
        <v>180</v>
      </c>
      <c r="G86" s="45">
        <v>180</v>
      </c>
      <c r="H86" s="45">
        <v>180</v>
      </c>
      <c r="I86" s="45">
        <v>180</v>
      </c>
      <c r="J86" s="45">
        <v>180</v>
      </c>
      <c r="K86" s="45">
        <v>180</v>
      </c>
      <c r="L86" s="45">
        <v>180</v>
      </c>
      <c r="M86" s="41">
        <v>180</v>
      </c>
      <c r="N86" s="41">
        <v>200</v>
      </c>
      <c r="O86" s="41"/>
      <c r="P86" s="42">
        <f t="shared" si="8"/>
        <v>2000</v>
      </c>
      <c r="Q86" s="46">
        <v>180</v>
      </c>
      <c r="R86" s="41">
        <v>2160</v>
      </c>
      <c r="S86" s="117">
        <f>(12*Q86)-P86</f>
        <v>160</v>
      </c>
      <c r="T86" s="1"/>
      <c r="U86" t="s">
        <v>151</v>
      </c>
    </row>
    <row r="87" spans="1:21">
      <c r="A87" s="1" t="s">
        <v>152</v>
      </c>
      <c r="B87" s="1">
        <v>88</v>
      </c>
      <c r="C87" s="79" t="s">
        <v>153</v>
      </c>
      <c r="D87" s="75"/>
      <c r="E87" s="45">
        <v>180</v>
      </c>
      <c r="F87" s="45">
        <v>180</v>
      </c>
      <c r="G87" s="45">
        <v>180</v>
      </c>
      <c r="H87" s="45">
        <v>180</v>
      </c>
      <c r="I87" s="45">
        <v>180</v>
      </c>
      <c r="J87" s="45">
        <v>180</v>
      </c>
      <c r="K87" s="45">
        <v>180</v>
      </c>
      <c r="L87" s="45">
        <v>180</v>
      </c>
      <c r="M87" s="41">
        <v>180</v>
      </c>
      <c r="N87" s="41">
        <v>180</v>
      </c>
      <c r="O87" s="41">
        <v>180</v>
      </c>
      <c r="P87" s="42">
        <f t="shared" si="8"/>
        <v>1980</v>
      </c>
      <c r="Q87" s="46">
        <v>180</v>
      </c>
      <c r="R87" s="41">
        <v>2160</v>
      </c>
      <c r="S87" s="41">
        <f t="shared" si="7"/>
        <v>180</v>
      </c>
      <c r="T87" s="1"/>
    </row>
    <row r="88" spans="1:21">
      <c r="A88" s="1" t="s">
        <v>152</v>
      </c>
      <c r="B88" s="1">
        <v>89</v>
      </c>
      <c r="C88" s="79" t="s">
        <v>154</v>
      </c>
      <c r="D88" s="75"/>
      <c r="E88" s="45">
        <v>180</v>
      </c>
      <c r="F88" s="45">
        <v>180</v>
      </c>
      <c r="G88" s="45">
        <v>180</v>
      </c>
      <c r="H88" s="45">
        <v>180</v>
      </c>
      <c r="I88" s="45">
        <v>180</v>
      </c>
      <c r="J88" s="45">
        <v>180</v>
      </c>
      <c r="K88" s="45"/>
      <c r="L88" s="45"/>
      <c r="M88" s="41"/>
      <c r="N88" s="41"/>
      <c r="O88" s="41"/>
      <c r="P88" s="42">
        <f t="shared" si="8"/>
        <v>1080</v>
      </c>
      <c r="Q88" s="46">
        <v>180</v>
      </c>
      <c r="R88" s="41">
        <v>2160</v>
      </c>
      <c r="S88" s="41">
        <f t="shared" si="7"/>
        <v>1080</v>
      </c>
      <c r="T88" s="1"/>
    </row>
    <row r="89" spans="1:21" ht="13.5" customHeight="1">
      <c r="A89" s="1" t="s">
        <v>152</v>
      </c>
      <c r="B89" s="1">
        <v>90</v>
      </c>
      <c r="C89" s="79" t="s">
        <v>155</v>
      </c>
      <c r="D89" s="75"/>
      <c r="E89" s="45">
        <v>180</v>
      </c>
      <c r="F89" s="45">
        <v>180</v>
      </c>
      <c r="G89" s="45">
        <v>180</v>
      </c>
      <c r="H89" s="45">
        <v>180</v>
      </c>
      <c r="I89" s="45">
        <v>180</v>
      </c>
      <c r="J89" s="45">
        <v>180</v>
      </c>
      <c r="K89" s="45">
        <v>180</v>
      </c>
      <c r="L89" s="45">
        <v>180</v>
      </c>
      <c r="M89" s="41">
        <v>180</v>
      </c>
      <c r="N89" s="41">
        <v>180</v>
      </c>
      <c r="O89" s="41">
        <v>180</v>
      </c>
      <c r="P89" s="42">
        <f t="shared" si="8"/>
        <v>1980</v>
      </c>
      <c r="Q89" s="46">
        <v>180</v>
      </c>
      <c r="R89" s="41">
        <v>2160</v>
      </c>
      <c r="S89" s="41">
        <f t="shared" si="7"/>
        <v>180</v>
      </c>
      <c r="T89" s="1"/>
    </row>
    <row r="90" spans="1:21" ht="13.5" customHeight="1">
      <c r="A90" s="1" t="s">
        <v>156</v>
      </c>
      <c r="B90" s="1">
        <v>91</v>
      </c>
      <c r="C90" s="79" t="s">
        <v>157</v>
      </c>
      <c r="D90" s="75"/>
      <c r="E90" s="75"/>
      <c r="F90" s="45">
        <v>250</v>
      </c>
      <c r="G90" s="45">
        <v>250</v>
      </c>
      <c r="H90" s="45">
        <v>250</v>
      </c>
      <c r="I90" s="45">
        <v>250</v>
      </c>
      <c r="J90" s="45">
        <v>250</v>
      </c>
      <c r="K90" s="45">
        <v>250</v>
      </c>
      <c r="L90" s="45">
        <v>250</v>
      </c>
      <c r="M90" s="41">
        <v>250</v>
      </c>
      <c r="N90" s="41">
        <v>250</v>
      </c>
      <c r="O90" s="41">
        <v>250</v>
      </c>
      <c r="P90" s="42">
        <f t="shared" si="8"/>
        <v>2500</v>
      </c>
      <c r="Q90" s="46">
        <v>250</v>
      </c>
      <c r="R90" s="41">
        <v>3000</v>
      </c>
      <c r="S90" s="41">
        <v>0</v>
      </c>
      <c r="T90" s="1"/>
    </row>
    <row r="91" spans="1:21" ht="13.5" customHeight="1">
      <c r="A91" s="1" t="s">
        <v>158</v>
      </c>
      <c r="B91" s="1">
        <v>92</v>
      </c>
      <c r="C91" s="79" t="s">
        <v>159</v>
      </c>
      <c r="D91" s="75"/>
      <c r="E91" s="75"/>
      <c r="F91" s="75"/>
      <c r="G91" s="45">
        <v>180</v>
      </c>
      <c r="H91" s="45">
        <v>180</v>
      </c>
      <c r="I91" s="45">
        <v>180</v>
      </c>
      <c r="J91" s="45">
        <v>180</v>
      </c>
      <c r="K91" s="45">
        <v>180</v>
      </c>
      <c r="L91" s="45">
        <v>180</v>
      </c>
      <c r="M91" s="45">
        <v>180</v>
      </c>
      <c r="N91" s="45">
        <v>180</v>
      </c>
      <c r="O91" s="45">
        <v>180</v>
      </c>
      <c r="P91" s="42">
        <f t="shared" si="8"/>
        <v>1620</v>
      </c>
      <c r="Q91" s="46">
        <v>180</v>
      </c>
      <c r="R91" s="41">
        <v>2160</v>
      </c>
      <c r="S91" s="41">
        <f t="shared" ref="S91:S96" si="9">(12*Q91)-P91</f>
        <v>540</v>
      </c>
      <c r="T91" s="1"/>
    </row>
    <row r="92" spans="1:21" ht="13.5" customHeight="1" thickBot="1">
      <c r="A92" s="1" t="s">
        <v>158</v>
      </c>
      <c r="B92" s="100">
        <v>93</v>
      </c>
      <c r="C92" s="101" t="s">
        <v>160</v>
      </c>
      <c r="D92" s="102"/>
      <c r="E92" s="102"/>
      <c r="F92" s="102"/>
      <c r="G92" s="103">
        <v>180</v>
      </c>
      <c r="H92" s="103">
        <v>180</v>
      </c>
      <c r="I92" s="103">
        <v>180</v>
      </c>
      <c r="J92" s="103">
        <v>180</v>
      </c>
      <c r="K92" s="103">
        <v>180</v>
      </c>
      <c r="L92" s="103">
        <v>180</v>
      </c>
      <c r="M92" s="104">
        <v>180</v>
      </c>
      <c r="N92" s="104">
        <v>180</v>
      </c>
      <c r="O92" s="104">
        <v>180</v>
      </c>
      <c r="P92" s="105">
        <f t="shared" si="8"/>
        <v>1620</v>
      </c>
      <c r="Q92" s="106">
        <v>180</v>
      </c>
      <c r="R92" s="104">
        <v>2160</v>
      </c>
      <c r="S92" s="104">
        <f t="shared" si="9"/>
        <v>540</v>
      </c>
      <c r="T92" s="1"/>
    </row>
    <row r="93" spans="1:21" ht="13.5" customHeight="1">
      <c r="A93" s="91" t="s">
        <v>161</v>
      </c>
      <c r="B93" s="93">
        <v>94</v>
      </c>
      <c r="C93" s="94" t="s">
        <v>162</v>
      </c>
      <c r="D93" s="95"/>
      <c r="E93" s="95"/>
      <c r="F93" s="95"/>
      <c r="G93" s="95"/>
      <c r="H93" s="96">
        <v>180</v>
      </c>
      <c r="I93" s="96">
        <v>180</v>
      </c>
      <c r="J93" s="96">
        <v>180</v>
      </c>
      <c r="K93" s="96"/>
      <c r="L93" s="96"/>
      <c r="M93" s="97"/>
      <c r="N93" s="97"/>
      <c r="O93" s="97"/>
      <c r="P93" s="98">
        <f t="shared" si="8"/>
        <v>540</v>
      </c>
      <c r="Q93" s="99">
        <v>180</v>
      </c>
      <c r="R93" s="97">
        <v>2160</v>
      </c>
      <c r="S93" s="97">
        <f t="shared" si="9"/>
        <v>1620</v>
      </c>
      <c r="T93" s="1"/>
    </row>
    <row r="94" spans="1:21" ht="13.5" customHeight="1">
      <c r="A94" s="92" t="s">
        <v>161</v>
      </c>
      <c r="B94" s="90" t="s">
        <v>163</v>
      </c>
      <c r="C94" s="79" t="s">
        <v>164</v>
      </c>
      <c r="D94" s="75"/>
      <c r="E94" s="75"/>
      <c r="F94" s="75"/>
      <c r="G94" s="75"/>
      <c r="H94" s="75"/>
      <c r="I94" s="75"/>
      <c r="J94" s="75"/>
      <c r="K94" s="45"/>
      <c r="L94" s="45"/>
      <c r="M94" s="41"/>
      <c r="N94" s="41"/>
      <c r="O94" s="41"/>
      <c r="P94" s="42">
        <f t="shared" si="8"/>
        <v>0</v>
      </c>
      <c r="Q94" s="46">
        <v>180</v>
      </c>
      <c r="R94" s="41">
        <v>2160</v>
      </c>
      <c r="S94" s="41">
        <f t="shared" si="9"/>
        <v>2160</v>
      </c>
      <c r="T94" s="1"/>
    </row>
    <row r="95" spans="1:21" ht="13.5" customHeight="1">
      <c r="A95" s="91" t="s">
        <v>161</v>
      </c>
      <c r="B95" s="90" t="s">
        <v>165</v>
      </c>
      <c r="C95" s="79" t="s">
        <v>166</v>
      </c>
      <c r="D95" s="75"/>
      <c r="E95" s="75"/>
      <c r="F95" s="75"/>
      <c r="G95" s="75"/>
      <c r="H95" s="75"/>
      <c r="I95" s="75"/>
      <c r="J95" s="75"/>
      <c r="K95" s="45"/>
      <c r="L95" s="45"/>
      <c r="M95" s="41"/>
      <c r="N95" s="41"/>
      <c r="O95" s="41"/>
      <c r="P95" s="42">
        <f t="shared" si="8"/>
        <v>0</v>
      </c>
      <c r="Q95" s="46">
        <v>180</v>
      </c>
      <c r="R95" s="41">
        <v>2160</v>
      </c>
      <c r="S95" s="41">
        <f t="shared" si="9"/>
        <v>2160</v>
      </c>
      <c r="T95" s="1"/>
    </row>
    <row r="96" spans="1:21" ht="13.5" customHeight="1">
      <c r="A96" s="91" t="s">
        <v>161</v>
      </c>
      <c r="B96" s="32" t="s">
        <v>167</v>
      </c>
      <c r="C96" s="79" t="s">
        <v>168</v>
      </c>
      <c r="D96" s="75"/>
      <c r="E96" s="75"/>
      <c r="F96" s="75"/>
      <c r="G96" s="75"/>
      <c r="H96" s="75"/>
      <c r="I96" s="75"/>
      <c r="J96" s="75"/>
      <c r="K96" s="45"/>
      <c r="L96" s="45"/>
      <c r="M96" s="41"/>
      <c r="N96" s="41"/>
      <c r="O96" s="41"/>
      <c r="P96" s="42">
        <f t="shared" si="8"/>
        <v>0</v>
      </c>
      <c r="Q96" s="46">
        <v>180</v>
      </c>
      <c r="R96" s="41">
        <v>2160</v>
      </c>
      <c r="S96" s="41">
        <f t="shared" si="9"/>
        <v>2160</v>
      </c>
      <c r="T96" s="1"/>
    </row>
    <row r="97" spans="1:20" hidden="1">
      <c r="A97" s="91"/>
      <c r="B97" s="1"/>
      <c r="C97" s="6" t="s">
        <v>101</v>
      </c>
      <c r="D97" s="45"/>
      <c r="E97" s="45"/>
      <c r="F97" s="45"/>
      <c r="G97" s="45"/>
      <c r="H97" s="45"/>
      <c r="I97" s="41"/>
      <c r="J97" s="41"/>
      <c r="K97" s="41"/>
      <c r="L97" s="41"/>
      <c r="M97" s="41"/>
      <c r="N97" s="41"/>
      <c r="O97" s="41"/>
      <c r="P97" s="42">
        <f>SUM(P3:P85)</f>
        <v>131910</v>
      </c>
      <c r="Q97" s="42">
        <f>SUM(Q3:Q85)</f>
        <v>14720</v>
      </c>
      <c r="R97" s="41">
        <f>SUM(R3:R83)</f>
        <v>160800</v>
      </c>
      <c r="S97" s="41">
        <f>SUM(S3:S83)</f>
        <v>45530</v>
      </c>
      <c r="T97" s="1"/>
    </row>
    <row r="98" spans="1:20">
      <c r="A98" s="107" t="s">
        <v>169</v>
      </c>
      <c r="B98" s="114">
        <v>98</v>
      </c>
      <c r="C98" s="108" t="s">
        <v>170</v>
      </c>
      <c r="D98" s="109"/>
      <c r="E98" s="109"/>
      <c r="F98" s="109"/>
      <c r="G98" s="109"/>
      <c r="H98" s="109"/>
      <c r="I98" s="109"/>
      <c r="J98" s="109"/>
      <c r="K98" s="109"/>
      <c r="R98" s="70">
        <v>2160</v>
      </c>
    </row>
    <row r="99" spans="1:20">
      <c r="A99" s="107" t="s">
        <v>171</v>
      </c>
      <c r="B99" s="113">
        <v>99</v>
      </c>
      <c r="C99" s="108" t="s">
        <v>172</v>
      </c>
      <c r="D99" s="109"/>
      <c r="E99" s="109"/>
      <c r="F99" s="109"/>
      <c r="G99" s="109"/>
      <c r="H99" s="109"/>
      <c r="I99" s="109"/>
      <c r="J99" s="109"/>
      <c r="K99" s="109"/>
      <c r="L99" s="109"/>
      <c r="R99" s="70">
        <v>2160</v>
      </c>
    </row>
    <row r="100" spans="1:20">
      <c r="A100" s="107" t="s">
        <v>171</v>
      </c>
      <c r="B100" s="113">
        <v>100</v>
      </c>
      <c r="C100" s="108" t="s">
        <v>173</v>
      </c>
      <c r="D100" s="109"/>
      <c r="E100" s="109"/>
      <c r="F100" s="109"/>
      <c r="G100" s="109"/>
      <c r="H100" s="109"/>
      <c r="I100" s="109"/>
      <c r="J100" s="109"/>
      <c r="K100" s="109"/>
      <c r="L100" s="109"/>
      <c r="R100" s="70">
        <v>2160</v>
      </c>
    </row>
    <row r="101" spans="1:20">
      <c r="A101" s="107" t="s">
        <v>171</v>
      </c>
      <c r="B101" s="113">
        <v>101</v>
      </c>
      <c r="C101" s="108" t="s">
        <v>174</v>
      </c>
      <c r="D101" s="109"/>
      <c r="E101" s="109"/>
      <c r="F101" s="109"/>
      <c r="G101" s="109"/>
      <c r="H101" s="109"/>
      <c r="I101" s="109"/>
      <c r="J101" s="109"/>
      <c r="K101" s="109"/>
      <c r="L101" s="109"/>
      <c r="R101" s="70">
        <v>2160</v>
      </c>
    </row>
    <row r="102" spans="1:20">
      <c r="A102" s="107" t="s">
        <v>171</v>
      </c>
      <c r="B102" s="113">
        <v>102</v>
      </c>
      <c r="C102" s="108" t="s">
        <v>175</v>
      </c>
      <c r="D102" s="109"/>
      <c r="E102" s="109"/>
      <c r="F102" s="109"/>
      <c r="G102" s="109"/>
      <c r="H102" s="109"/>
      <c r="I102" s="109"/>
      <c r="J102" s="109"/>
      <c r="K102" s="109"/>
      <c r="L102" s="109"/>
      <c r="R102" s="70">
        <v>2160</v>
      </c>
    </row>
    <row r="103" spans="1:20">
      <c r="A103" s="107" t="s">
        <v>176</v>
      </c>
      <c r="B103" s="113">
        <v>103</v>
      </c>
      <c r="C103" s="108" t="s">
        <v>177</v>
      </c>
      <c r="D103" s="109"/>
      <c r="E103" s="109"/>
      <c r="F103" s="109"/>
      <c r="G103" s="109"/>
      <c r="H103" s="109"/>
      <c r="I103" s="109"/>
      <c r="J103" s="109"/>
      <c r="K103" s="109"/>
      <c r="L103" s="109"/>
      <c r="M103" s="109"/>
      <c r="R103" s="70">
        <v>2160</v>
      </c>
    </row>
    <row r="104" spans="1:20">
      <c r="A104" s="107" t="s">
        <v>176</v>
      </c>
      <c r="B104" s="113">
        <v>104</v>
      </c>
      <c r="C104" s="108" t="s">
        <v>178</v>
      </c>
      <c r="D104" s="109"/>
      <c r="E104" s="109"/>
      <c r="F104" s="109"/>
      <c r="G104" s="109"/>
      <c r="H104" s="109"/>
      <c r="I104" s="109"/>
      <c r="J104" s="109"/>
      <c r="K104" s="109"/>
      <c r="L104" s="109"/>
      <c r="M104" s="109"/>
      <c r="R104" s="70">
        <v>3000</v>
      </c>
    </row>
    <row r="105" spans="1:20">
      <c r="A105" s="107" t="s">
        <v>176</v>
      </c>
      <c r="B105" s="113">
        <v>105</v>
      </c>
      <c r="C105" s="108" t="s">
        <v>179</v>
      </c>
      <c r="D105" s="109"/>
      <c r="E105" s="109"/>
      <c r="F105" s="109"/>
      <c r="G105" s="109"/>
      <c r="H105" s="109"/>
      <c r="I105" s="109"/>
      <c r="J105" s="109"/>
      <c r="K105" s="109"/>
      <c r="L105" s="109"/>
      <c r="M105" s="109"/>
      <c r="R105" s="70">
        <v>2160</v>
      </c>
    </row>
    <row r="106" spans="1:20">
      <c r="A106" s="107" t="s">
        <v>176</v>
      </c>
      <c r="B106" s="113">
        <v>106</v>
      </c>
      <c r="C106" s="108" t="s">
        <v>180</v>
      </c>
      <c r="D106" s="109"/>
      <c r="E106" s="109"/>
      <c r="F106" s="109"/>
      <c r="G106" s="109"/>
      <c r="H106" s="109"/>
      <c r="I106" s="109"/>
      <c r="J106" s="109"/>
      <c r="K106" s="109"/>
      <c r="L106" s="109"/>
      <c r="M106" s="109"/>
      <c r="R106" s="70">
        <v>2160</v>
      </c>
    </row>
    <row r="107" spans="1:20">
      <c r="A107" s="107" t="s">
        <v>176</v>
      </c>
      <c r="B107" s="113">
        <v>107</v>
      </c>
      <c r="C107" s="108" t="s">
        <v>181</v>
      </c>
      <c r="D107" s="109"/>
      <c r="E107" s="109"/>
      <c r="F107" s="109"/>
      <c r="G107" s="109"/>
      <c r="H107" s="109"/>
      <c r="I107" s="109"/>
      <c r="J107" s="109"/>
      <c r="K107" s="109"/>
      <c r="L107" s="109"/>
      <c r="M107" s="109"/>
      <c r="R107" s="70">
        <v>2160</v>
      </c>
    </row>
    <row r="108" spans="1:20">
      <c r="A108" s="107" t="s">
        <v>176</v>
      </c>
      <c r="B108" s="113">
        <v>108</v>
      </c>
      <c r="C108" s="108" t="s">
        <v>182</v>
      </c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R108" s="118">
        <v>3000</v>
      </c>
    </row>
    <row r="109" spans="1:20">
      <c r="A109" s="107" t="s">
        <v>176</v>
      </c>
      <c r="B109" s="113">
        <v>109</v>
      </c>
      <c r="C109" s="108" t="s">
        <v>183</v>
      </c>
      <c r="D109" s="109"/>
      <c r="E109" s="109"/>
      <c r="F109" s="109"/>
      <c r="G109" s="109"/>
      <c r="H109" s="109"/>
      <c r="I109" s="109"/>
      <c r="J109" s="109"/>
      <c r="K109" s="109"/>
      <c r="L109" s="109"/>
      <c r="M109" s="109"/>
      <c r="R109" s="118">
        <v>2160</v>
      </c>
    </row>
    <row r="110" spans="1:20">
      <c r="A110" s="107" t="s">
        <v>184</v>
      </c>
      <c r="B110" s="113">
        <v>110</v>
      </c>
      <c r="C110" s="108" t="s">
        <v>185</v>
      </c>
      <c r="D110" s="109"/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R110" s="118">
        <v>2160</v>
      </c>
    </row>
    <row r="111" spans="1:20">
      <c r="A111" s="107" t="s">
        <v>184</v>
      </c>
      <c r="B111" s="113">
        <v>111</v>
      </c>
      <c r="C111" s="108" t="s">
        <v>186</v>
      </c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R111" s="118">
        <v>2160</v>
      </c>
    </row>
    <row r="112" spans="1:20">
      <c r="A112" s="107" t="s">
        <v>184</v>
      </c>
      <c r="B112" s="113">
        <v>112</v>
      </c>
      <c r="C112" s="108" t="s">
        <v>187</v>
      </c>
      <c r="D112" s="109"/>
      <c r="E112" s="109"/>
      <c r="F112" s="109"/>
      <c r="G112" s="109"/>
      <c r="H112" s="109"/>
      <c r="I112" s="109"/>
      <c r="J112" s="109"/>
      <c r="K112" s="109"/>
      <c r="L112" s="109"/>
      <c r="M112" s="109"/>
      <c r="N112" s="109"/>
      <c r="R112" s="118">
        <v>2160</v>
      </c>
    </row>
    <row r="113" spans="1:18">
      <c r="A113" s="107" t="s">
        <v>176</v>
      </c>
      <c r="B113" s="113">
        <v>113</v>
      </c>
      <c r="C113" s="108" t="s">
        <v>188</v>
      </c>
      <c r="D113" s="109"/>
      <c r="E113" s="109"/>
      <c r="F113" s="109"/>
      <c r="G113" s="109"/>
      <c r="H113" s="109"/>
      <c r="I113" s="109"/>
      <c r="J113" s="109"/>
      <c r="K113" s="109"/>
      <c r="L113" s="109"/>
      <c r="M113" s="109"/>
      <c r="N113" s="109"/>
      <c r="R113" s="118">
        <v>2160</v>
      </c>
    </row>
    <row r="114" spans="1:18" s="119" customFormat="1">
      <c r="A114" s="120">
        <v>2026</v>
      </c>
      <c r="B114" s="120"/>
      <c r="R114" s="121"/>
    </row>
    <row r="115" spans="1:18">
      <c r="B115" s="113">
        <v>114</v>
      </c>
      <c r="C115" s="115" t="s">
        <v>189</v>
      </c>
      <c r="R115" s="118">
        <v>2160</v>
      </c>
    </row>
    <row r="116" spans="1:18">
      <c r="R116" s="118"/>
    </row>
    <row r="117" spans="1:18">
      <c r="R117" s="118"/>
    </row>
    <row r="118" spans="1:18">
      <c r="R118" s="118"/>
    </row>
    <row r="119" spans="1:18">
      <c r="R119" s="118"/>
    </row>
  </sheetData>
  <phoneticPr fontId="9" type="noConversion"/>
  <pageMargins left="0.7" right="0.7" top="0.75" bottom="0.75" header="0.3" footer="0.3"/>
  <pageSetup paperSize="9" scale="5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BC0C2-FF60-4111-85A7-41A66B0F8AE4}">
  <sheetPr>
    <pageSetUpPr fitToPage="1"/>
  </sheetPr>
  <dimension ref="A1:T135"/>
  <sheetViews>
    <sheetView topLeftCell="B80" zoomScale="93" zoomScaleNormal="93" workbookViewId="0">
      <selection activeCell="N82" sqref="N82"/>
    </sheetView>
  </sheetViews>
  <sheetFormatPr defaultRowHeight="14.45"/>
  <cols>
    <col min="1" max="1" width="6.28515625" hidden="1" customWidth="1"/>
    <col min="2" max="2" width="26.85546875" customWidth="1"/>
    <col min="3" max="3" width="10.28515625" style="118" customWidth="1"/>
    <col min="4" max="4" width="9.85546875" style="118" customWidth="1"/>
    <col min="5" max="5" width="10" style="118" customWidth="1"/>
    <col min="6" max="6" width="10.42578125" style="118" customWidth="1"/>
    <col min="7" max="7" width="10" style="118" customWidth="1"/>
    <col min="8" max="8" width="13.140625" style="118" customWidth="1"/>
    <col min="9" max="9" width="9.7109375" style="61" customWidth="1"/>
    <col min="10" max="10" width="9.85546875" style="118" customWidth="1"/>
    <col min="11" max="11" width="9.7109375" style="118" customWidth="1"/>
    <col min="12" max="12" width="8.7109375" style="118"/>
    <col min="13" max="13" width="9.5703125" style="118" customWidth="1"/>
    <col min="14" max="14" width="10.42578125" style="118" customWidth="1"/>
    <col min="15" max="15" width="11.85546875" style="118" customWidth="1"/>
    <col min="16" max="16" width="12" style="118" customWidth="1"/>
    <col min="17" max="17" width="11.85546875" style="118" customWidth="1"/>
    <col min="18" max="18" width="13" style="118" customWidth="1"/>
    <col min="19" max="19" width="36.28515625" style="118" customWidth="1"/>
  </cols>
  <sheetData>
    <row r="1" spans="1:20" ht="33.75" customHeight="1">
      <c r="A1" s="30" t="s">
        <v>1</v>
      </c>
      <c r="B1" s="10" t="s">
        <v>3</v>
      </c>
      <c r="C1" s="39" t="s">
        <v>4</v>
      </c>
      <c r="D1" s="39" t="s">
        <v>5</v>
      </c>
      <c r="E1" s="39" t="s">
        <v>6</v>
      </c>
      <c r="F1" s="39" t="s">
        <v>7</v>
      </c>
      <c r="G1" s="39" t="s">
        <v>8</v>
      </c>
      <c r="H1" s="39" t="s">
        <v>9</v>
      </c>
      <c r="I1" s="89" t="s">
        <v>10</v>
      </c>
      <c r="J1" s="39" t="s">
        <v>11</v>
      </c>
      <c r="K1" s="39" t="s">
        <v>12</v>
      </c>
      <c r="L1" s="39" t="s">
        <v>13</v>
      </c>
      <c r="M1" s="39" t="s">
        <v>14</v>
      </c>
      <c r="N1" s="39" t="s">
        <v>15</v>
      </c>
      <c r="O1" s="40" t="s">
        <v>16</v>
      </c>
      <c r="P1" s="40" t="s">
        <v>17</v>
      </c>
      <c r="Q1" s="40" t="s">
        <v>18</v>
      </c>
      <c r="R1" s="50" t="s">
        <v>19</v>
      </c>
      <c r="S1" s="40" t="s">
        <v>102</v>
      </c>
    </row>
    <row r="2" spans="1:20">
      <c r="A2" s="32"/>
      <c r="B2" s="78" t="s">
        <v>20</v>
      </c>
      <c r="C2" s="41">
        <v>180</v>
      </c>
      <c r="D2" s="41">
        <v>180</v>
      </c>
      <c r="E2" s="41">
        <v>180</v>
      </c>
      <c r="F2" s="41">
        <v>180</v>
      </c>
      <c r="G2" s="41">
        <v>180</v>
      </c>
      <c r="H2" s="41"/>
      <c r="I2" s="45"/>
      <c r="J2" s="41"/>
      <c r="K2" s="41"/>
      <c r="L2" s="41"/>
      <c r="M2" s="41"/>
      <c r="N2" s="41"/>
      <c r="O2" s="42">
        <f t="shared" ref="O2:O36" si="0">SUM(C2:N2)</f>
        <v>900</v>
      </c>
      <c r="P2" s="42">
        <v>180</v>
      </c>
      <c r="Q2" s="41">
        <f t="shared" ref="Q2:Q12" si="1">P2*12</f>
        <v>2160</v>
      </c>
      <c r="R2" s="47">
        <f>(12*P2)-O2</f>
        <v>1260</v>
      </c>
      <c r="S2" s="41" t="s">
        <v>143</v>
      </c>
    </row>
    <row r="3" spans="1:20">
      <c r="A3" s="32"/>
      <c r="B3" s="78" t="s">
        <v>190</v>
      </c>
      <c r="C3" s="75"/>
      <c r="D3" s="75"/>
      <c r="E3" s="75"/>
      <c r="F3" s="75"/>
      <c r="G3" s="75"/>
      <c r="H3" s="75"/>
      <c r="I3" s="75"/>
      <c r="J3" s="41">
        <v>180</v>
      </c>
      <c r="K3" s="41">
        <v>180</v>
      </c>
      <c r="L3" s="41">
        <v>180</v>
      </c>
      <c r="M3" s="41">
        <v>180</v>
      </c>
      <c r="N3" s="41">
        <v>180</v>
      </c>
      <c r="O3" s="42">
        <f t="shared" si="0"/>
        <v>900</v>
      </c>
      <c r="P3" s="42">
        <v>180</v>
      </c>
      <c r="Q3" s="41">
        <f t="shared" si="1"/>
        <v>2160</v>
      </c>
      <c r="R3" s="41">
        <v>0</v>
      </c>
      <c r="S3" s="41" t="s">
        <v>191</v>
      </c>
    </row>
    <row r="4" spans="1:20">
      <c r="A4" s="32"/>
      <c r="B4" s="78" t="s">
        <v>84</v>
      </c>
      <c r="C4" s="45"/>
      <c r="D4" s="45"/>
      <c r="E4" s="45"/>
      <c r="F4" s="45"/>
      <c r="G4" s="45"/>
      <c r="H4" s="45"/>
      <c r="I4" s="45"/>
      <c r="J4" s="45"/>
      <c r="K4" s="45"/>
      <c r="L4" s="41"/>
      <c r="M4" s="45"/>
      <c r="N4" s="45"/>
      <c r="O4" s="42">
        <f t="shared" si="0"/>
        <v>0</v>
      </c>
      <c r="P4" s="46">
        <v>180</v>
      </c>
      <c r="Q4" s="41">
        <f t="shared" si="1"/>
        <v>2160</v>
      </c>
      <c r="R4" s="47">
        <f t="shared" ref="R4:R35" si="2">(12*P4)-O4</f>
        <v>2160</v>
      </c>
      <c r="S4" s="122"/>
    </row>
    <row r="5" spans="1:20">
      <c r="A5" s="32"/>
      <c r="B5" s="78" t="s">
        <v>25</v>
      </c>
      <c r="C5" s="41">
        <v>180</v>
      </c>
      <c r="D5" s="41">
        <v>180</v>
      </c>
      <c r="E5" s="41">
        <v>180</v>
      </c>
      <c r="F5" s="41">
        <v>180</v>
      </c>
      <c r="G5" s="41">
        <v>180</v>
      </c>
      <c r="H5" s="41">
        <v>180</v>
      </c>
      <c r="I5" s="45">
        <v>180</v>
      </c>
      <c r="J5" s="41">
        <v>180</v>
      </c>
      <c r="K5" s="41">
        <v>180</v>
      </c>
      <c r="L5" s="41">
        <v>180</v>
      </c>
      <c r="M5" s="41">
        <v>180</v>
      </c>
      <c r="N5" s="41">
        <v>180</v>
      </c>
      <c r="O5" s="42">
        <f t="shared" si="0"/>
        <v>2160</v>
      </c>
      <c r="P5" s="42">
        <v>180</v>
      </c>
      <c r="Q5" s="41">
        <f t="shared" si="1"/>
        <v>2160</v>
      </c>
      <c r="R5" s="41">
        <f t="shared" si="2"/>
        <v>0</v>
      </c>
      <c r="S5" s="41"/>
    </row>
    <row r="6" spans="1:20">
      <c r="A6" s="32" t="s">
        <v>126</v>
      </c>
      <c r="B6" s="78" t="s">
        <v>78</v>
      </c>
      <c r="C6" s="45">
        <v>180</v>
      </c>
      <c r="D6" s="45">
        <v>180</v>
      </c>
      <c r="E6" s="45">
        <v>180</v>
      </c>
      <c r="F6" s="45">
        <v>180</v>
      </c>
      <c r="G6" s="45">
        <v>180</v>
      </c>
      <c r="H6" s="45">
        <v>180</v>
      </c>
      <c r="I6" s="45">
        <v>180</v>
      </c>
      <c r="J6" s="45">
        <v>180</v>
      </c>
      <c r="K6" s="45">
        <v>180</v>
      </c>
      <c r="L6" s="41">
        <v>180</v>
      </c>
      <c r="M6" s="45">
        <v>180</v>
      </c>
      <c r="N6" s="45">
        <v>180</v>
      </c>
      <c r="O6" s="42">
        <f t="shared" si="0"/>
        <v>2160</v>
      </c>
      <c r="P6" s="46">
        <v>180</v>
      </c>
      <c r="Q6" s="41">
        <f t="shared" si="1"/>
        <v>2160</v>
      </c>
      <c r="R6" s="41">
        <f t="shared" si="2"/>
        <v>0</v>
      </c>
      <c r="S6" s="41"/>
    </row>
    <row r="7" spans="1:20">
      <c r="A7" s="32" t="s">
        <v>126</v>
      </c>
      <c r="B7" s="78" t="s">
        <v>22</v>
      </c>
      <c r="C7" s="41"/>
      <c r="D7" s="41"/>
      <c r="E7" s="41"/>
      <c r="F7" s="41"/>
      <c r="G7" s="41"/>
      <c r="H7" s="41"/>
      <c r="I7" s="45"/>
      <c r="J7" s="41"/>
      <c r="K7" s="41"/>
      <c r="L7" s="41"/>
      <c r="M7" s="41"/>
      <c r="N7" s="41"/>
      <c r="O7" s="42">
        <f t="shared" si="0"/>
        <v>0</v>
      </c>
      <c r="P7" s="42">
        <v>180</v>
      </c>
      <c r="Q7" s="41">
        <f t="shared" si="1"/>
        <v>2160</v>
      </c>
      <c r="R7" s="47">
        <f t="shared" si="2"/>
        <v>2160</v>
      </c>
      <c r="S7" s="41"/>
    </row>
    <row r="8" spans="1:20">
      <c r="A8" s="32"/>
      <c r="B8" s="78" t="s">
        <v>24</v>
      </c>
      <c r="C8" s="41">
        <v>180</v>
      </c>
      <c r="D8" s="41">
        <v>180</v>
      </c>
      <c r="E8" s="41">
        <v>180</v>
      </c>
      <c r="F8" s="41">
        <v>180</v>
      </c>
      <c r="G8" s="41">
        <v>180</v>
      </c>
      <c r="H8" s="41">
        <v>180</v>
      </c>
      <c r="I8" s="45">
        <v>180</v>
      </c>
      <c r="J8" s="41">
        <v>180</v>
      </c>
      <c r="K8" s="41">
        <v>180</v>
      </c>
      <c r="L8" s="41">
        <v>180</v>
      </c>
      <c r="M8" s="41">
        <v>180</v>
      </c>
      <c r="N8" s="41">
        <v>180</v>
      </c>
      <c r="O8" s="42">
        <f t="shared" si="0"/>
        <v>2160</v>
      </c>
      <c r="P8" s="42">
        <v>180</v>
      </c>
      <c r="Q8" s="41">
        <f t="shared" si="1"/>
        <v>2160</v>
      </c>
      <c r="R8" s="41">
        <f t="shared" si="2"/>
        <v>0</v>
      </c>
      <c r="S8" s="41"/>
    </row>
    <row r="9" spans="1:20">
      <c r="A9" s="32"/>
      <c r="B9" s="54" t="s">
        <v>65</v>
      </c>
      <c r="C9" s="43"/>
      <c r="D9" s="43"/>
      <c r="E9" s="43"/>
      <c r="F9" s="43"/>
      <c r="G9" s="43"/>
      <c r="H9" s="43"/>
      <c r="I9" s="45"/>
      <c r="J9" s="43"/>
      <c r="K9" s="43"/>
      <c r="L9" s="41"/>
      <c r="M9" s="43"/>
      <c r="N9" s="43"/>
      <c r="O9" s="42">
        <f t="shared" si="0"/>
        <v>0</v>
      </c>
      <c r="P9" s="46">
        <v>0</v>
      </c>
      <c r="Q9" s="41">
        <f t="shared" si="1"/>
        <v>0</v>
      </c>
      <c r="R9" s="41">
        <f t="shared" si="2"/>
        <v>0</v>
      </c>
      <c r="S9" s="41"/>
    </row>
    <row r="10" spans="1:20">
      <c r="A10" s="32" t="s">
        <v>126</v>
      </c>
      <c r="B10" s="78" t="s">
        <v>27</v>
      </c>
      <c r="C10" s="45">
        <v>180</v>
      </c>
      <c r="D10" s="45">
        <v>180</v>
      </c>
      <c r="E10" s="45">
        <v>180</v>
      </c>
      <c r="F10" s="45">
        <v>180</v>
      </c>
      <c r="G10" s="45">
        <v>180</v>
      </c>
      <c r="H10" s="45">
        <v>180</v>
      </c>
      <c r="I10" s="45">
        <v>180</v>
      </c>
      <c r="J10" s="45">
        <v>180</v>
      </c>
      <c r="K10" s="45">
        <v>180</v>
      </c>
      <c r="L10" s="41">
        <v>180</v>
      </c>
      <c r="M10" s="45">
        <v>180</v>
      </c>
      <c r="N10" s="45">
        <v>180</v>
      </c>
      <c r="O10" s="42">
        <f t="shared" si="0"/>
        <v>2160</v>
      </c>
      <c r="P10" s="42">
        <v>180</v>
      </c>
      <c r="Q10" s="41">
        <f t="shared" si="1"/>
        <v>2160</v>
      </c>
      <c r="R10" s="41">
        <f t="shared" si="2"/>
        <v>0</v>
      </c>
      <c r="S10" s="41"/>
    </row>
    <row r="11" spans="1:20">
      <c r="A11" s="32"/>
      <c r="B11" s="78" t="s">
        <v>30</v>
      </c>
      <c r="C11" s="45">
        <v>180</v>
      </c>
      <c r="D11" s="45">
        <v>180</v>
      </c>
      <c r="E11" s="45">
        <v>180</v>
      </c>
      <c r="F11" s="45">
        <v>180</v>
      </c>
      <c r="G11" s="45">
        <v>180</v>
      </c>
      <c r="H11" s="45">
        <v>180</v>
      </c>
      <c r="I11" s="45">
        <v>180</v>
      </c>
      <c r="J11" s="45">
        <v>180</v>
      </c>
      <c r="K11" s="45">
        <v>180</v>
      </c>
      <c r="L11" s="41">
        <v>180</v>
      </c>
      <c r="M11" s="45">
        <v>180</v>
      </c>
      <c r="N11" s="45">
        <v>180</v>
      </c>
      <c r="O11" s="42">
        <f t="shared" si="0"/>
        <v>2160</v>
      </c>
      <c r="P11" s="42">
        <v>180</v>
      </c>
      <c r="Q11" s="41">
        <f t="shared" si="1"/>
        <v>2160</v>
      </c>
      <c r="R11" s="41">
        <f t="shared" si="2"/>
        <v>0</v>
      </c>
      <c r="S11" s="41"/>
    </row>
    <row r="12" spans="1:20">
      <c r="A12" s="32"/>
      <c r="B12" s="78" t="s">
        <v>52</v>
      </c>
      <c r="C12" s="45">
        <v>180</v>
      </c>
      <c r="D12" s="45">
        <v>180</v>
      </c>
      <c r="E12" s="45">
        <v>180</v>
      </c>
      <c r="F12" s="45">
        <v>180</v>
      </c>
      <c r="G12" s="45">
        <v>180</v>
      </c>
      <c r="H12" s="45">
        <v>180</v>
      </c>
      <c r="I12" s="45">
        <v>180</v>
      </c>
      <c r="J12" s="45">
        <v>180</v>
      </c>
      <c r="K12" s="45">
        <v>180</v>
      </c>
      <c r="L12" s="41">
        <v>180</v>
      </c>
      <c r="M12" s="45">
        <v>180</v>
      </c>
      <c r="N12" s="45">
        <v>180</v>
      </c>
      <c r="O12" s="42">
        <f t="shared" si="0"/>
        <v>2160</v>
      </c>
      <c r="P12" s="42">
        <v>180</v>
      </c>
      <c r="Q12" s="41">
        <f t="shared" si="1"/>
        <v>2160</v>
      </c>
      <c r="R12" s="41">
        <f t="shared" si="2"/>
        <v>0</v>
      </c>
      <c r="S12" s="41"/>
    </row>
    <row r="13" spans="1:20">
      <c r="A13" s="1"/>
      <c r="B13" s="79" t="s">
        <v>159</v>
      </c>
      <c r="C13" s="75"/>
      <c r="D13" s="75"/>
      <c r="E13" s="75"/>
      <c r="F13" s="45">
        <v>180</v>
      </c>
      <c r="G13" s="45">
        <v>180</v>
      </c>
      <c r="H13" s="45">
        <v>180</v>
      </c>
      <c r="I13" s="45">
        <v>180</v>
      </c>
      <c r="J13" s="45">
        <v>180</v>
      </c>
      <c r="K13" s="45">
        <v>180</v>
      </c>
      <c r="L13" s="41">
        <v>180</v>
      </c>
      <c r="M13" s="45">
        <v>180</v>
      </c>
      <c r="N13" s="45">
        <v>180</v>
      </c>
      <c r="O13" s="42">
        <f t="shared" si="0"/>
        <v>1620</v>
      </c>
      <c r="P13" s="46">
        <v>180</v>
      </c>
      <c r="Q13" s="41">
        <v>2160</v>
      </c>
      <c r="R13" s="41">
        <f>(9*P13)-O13</f>
        <v>0</v>
      </c>
      <c r="S13" s="41"/>
    </row>
    <row r="14" spans="1:20">
      <c r="A14" s="32"/>
      <c r="B14" s="78" t="s">
        <v>32</v>
      </c>
      <c r="C14" s="45">
        <v>180</v>
      </c>
      <c r="D14" s="45">
        <v>180</v>
      </c>
      <c r="E14" s="45">
        <v>180</v>
      </c>
      <c r="F14" s="45">
        <v>180</v>
      </c>
      <c r="G14" s="45">
        <v>180</v>
      </c>
      <c r="H14" s="45">
        <v>180</v>
      </c>
      <c r="I14" s="45">
        <v>180</v>
      </c>
      <c r="J14" s="45">
        <v>180</v>
      </c>
      <c r="K14" s="45">
        <v>180</v>
      </c>
      <c r="L14" s="41">
        <v>180</v>
      </c>
      <c r="M14" s="45">
        <v>180</v>
      </c>
      <c r="N14" s="45">
        <v>180</v>
      </c>
      <c r="O14" s="42">
        <f t="shared" si="0"/>
        <v>2160</v>
      </c>
      <c r="P14" s="42">
        <v>180</v>
      </c>
      <c r="Q14" s="41">
        <f t="shared" ref="Q14:Q35" si="3">P14*12</f>
        <v>2160</v>
      </c>
      <c r="R14" s="41">
        <f t="shared" si="2"/>
        <v>0</v>
      </c>
      <c r="S14" s="41"/>
    </row>
    <row r="15" spans="1:20">
      <c r="A15" s="1"/>
      <c r="B15" s="134" t="s">
        <v>134</v>
      </c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1">
        <f t="shared" si="0"/>
        <v>0</v>
      </c>
      <c r="P15" s="131">
        <v>180</v>
      </c>
      <c r="Q15" s="132">
        <f t="shared" si="3"/>
        <v>2160</v>
      </c>
      <c r="R15" s="132">
        <v>0</v>
      </c>
      <c r="S15" s="132" t="s">
        <v>192</v>
      </c>
      <c r="T15" t="s">
        <v>125</v>
      </c>
    </row>
    <row r="16" spans="1:20">
      <c r="A16" s="32" t="s">
        <v>126</v>
      </c>
      <c r="B16" s="78" t="s">
        <v>69</v>
      </c>
      <c r="C16" s="45">
        <v>180</v>
      </c>
      <c r="D16" s="45">
        <v>180</v>
      </c>
      <c r="E16" s="45">
        <v>180</v>
      </c>
      <c r="F16" s="45">
        <v>180</v>
      </c>
      <c r="G16" s="45">
        <v>180</v>
      </c>
      <c r="H16" s="45">
        <v>180</v>
      </c>
      <c r="I16" s="45">
        <v>180</v>
      </c>
      <c r="J16" s="45">
        <v>180</v>
      </c>
      <c r="K16" s="45">
        <v>180</v>
      </c>
      <c r="L16" s="41">
        <v>180</v>
      </c>
      <c r="M16" s="45">
        <v>180</v>
      </c>
      <c r="N16" s="45">
        <v>180</v>
      </c>
      <c r="O16" s="42">
        <f t="shared" si="0"/>
        <v>2160</v>
      </c>
      <c r="P16" s="46">
        <v>180</v>
      </c>
      <c r="Q16" s="41">
        <f t="shared" si="3"/>
        <v>2160</v>
      </c>
      <c r="R16" s="41">
        <f t="shared" si="2"/>
        <v>0</v>
      </c>
    </row>
    <row r="17" spans="1:19">
      <c r="A17" s="32"/>
      <c r="B17" s="78" t="s">
        <v>29</v>
      </c>
      <c r="C17" s="45">
        <v>180</v>
      </c>
      <c r="D17" s="45">
        <v>180</v>
      </c>
      <c r="E17" s="45">
        <v>180</v>
      </c>
      <c r="F17" s="45">
        <v>180</v>
      </c>
      <c r="G17" s="45">
        <v>180</v>
      </c>
      <c r="H17" s="45">
        <v>180</v>
      </c>
      <c r="I17" s="45">
        <v>180</v>
      </c>
      <c r="J17" s="45">
        <v>180</v>
      </c>
      <c r="K17" s="45">
        <v>180</v>
      </c>
      <c r="L17" s="41">
        <v>180</v>
      </c>
      <c r="M17" s="45">
        <v>180</v>
      </c>
      <c r="N17" s="45">
        <v>180</v>
      </c>
      <c r="O17" s="42">
        <f t="shared" si="0"/>
        <v>2160</v>
      </c>
      <c r="P17" s="42">
        <v>180</v>
      </c>
      <c r="Q17" s="41">
        <f t="shared" si="3"/>
        <v>2160</v>
      </c>
      <c r="R17" s="41">
        <f t="shared" si="2"/>
        <v>0</v>
      </c>
      <c r="S17" s="41"/>
    </row>
    <row r="18" spans="1:19">
      <c r="A18" s="32" t="s">
        <v>126</v>
      </c>
      <c r="B18" s="78" t="s">
        <v>31</v>
      </c>
      <c r="C18" s="45">
        <v>180</v>
      </c>
      <c r="D18" s="45">
        <v>180</v>
      </c>
      <c r="E18" s="45">
        <v>180</v>
      </c>
      <c r="F18" s="45">
        <v>180</v>
      </c>
      <c r="G18" s="45">
        <v>180</v>
      </c>
      <c r="H18" s="45">
        <v>180</v>
      </c>
      <c r="I18" s="45">
        <v>180</v>
      </c>
      <c r="J18" s="45">
        <v>180</v>
      </c>
      <c r="K18" s="45">
        <v>180</v>
      </c>
      <c r="L18" s="41">
        <v>180</v>
      </c>
      <c r="M18" s="45">
        <v>180</v>
      </c>
      <c r="N18" s="45">
        <v>180</v>
      </c>
      <c r="O18" s="42">
        <f t="shared" si="0"/>
        <v>2160</v>
      </c>
      <c r="P18" s="42">
        <v>180</v>
      </c>
      <c r="Q18" s="41">
        <f t="shared" si="3"/>
        <v>2160</v>
      </c>
      <c r="R18" s="41">
        <f t="shared" si="2"/>
        <v>0</v>
      </c>
      <c r="S18" s="41"/>
    </row>
    <row r="19" spans="1:19">
      <c r="A19" s="32"/>
      <c r="B19" s="79" t="s">
        <v>113</v>
      </c>
      <c r="C19" s="41">
        <v>180</v>
      </c>
      <c r="D19" s="41">
        <v>180</v>
      </c>
      <c r="E19" s="41">
        <v>180</v>
      </c>
      <c r="F19" s="41">
        <v>180</v>
      </c>
      <c r="G19" s="41">
        <v>180</v>
      </c>
      <c r="H19" s="41">
        <v>180</v>
      </c>
      <c r="I19" s="45">
        <v>180</v>
      </c>
      <c r="J19" s="41">
        <v>180</v>
      </c>
      <c r="K19" s="41">
        <v>180</v>
      </c>
      <c r="L19" s="41">
        <v>180</v>
      </c>
      <c r="M19" s="41">
        <v>180</v>
      </c>
      <c r="N19" s="41">
        <v>180</v>
      </c>
      <c r="O19" s="42">
        <f t="shared" si="0"/>
        <v>2160</v>
      </c>
      <c r="P19" s="46">
        <v>180</v>
      </c>
      <c r="Q19" s="41">
        <f t="shared" si="3"/>
        <v>2160</v>
      </c>
      <c r="R19" s="41">
        <f t="shared" si="2"/>
        <v>0</v>
      </c>
      <c r="S19" s="41"/>
    </row>
    <row r="20" spans="1:19">
      <c r="A20" s="32"/>
      <c r="B20" s="78" t="s">
        <v>148</v>
      </c>
      <c r="C20" s="45">
        <v>250</v>
      </c>
      <c r="D20" s="45">
        <v>250</v>
      </c>
      <c r="E20" s="45">
        <v>250</v>
      </c>
      <c r="F20" s="45">
        <v>250</v>
      </c>
      <c r="G20" s="45">
        <v>250</v>
      </c>
      <c r="H20" s="45">
        <v>250</v>
      </c>
      <c r="I20" s="45">
        <v>250</v>
      </c>
      <c r="J20" s="45">
        <v>250</v>
      </c>
      <c r="K20" s="45">
        <v>250</v>
      </c>
      <c r="L20" s="41">
        <v>250</v>
      </c>
      <c r="M20" s="45">
        <v>250</v>
      </c>
      <c r="N20" s="45">
        <v>250</v>
      </c>
      <c r="O20" s="42">
        <f t="shared" si="0"/>
        <v>3000</v>
      </c>
      <c r="P20" s="46">
        <v>250</v>
      </c>
      <c r="Q20" s="41">
        <f t="shared" si="3"/>
        <v>3000</v>
      </c>
      <c r="R20" s="41">
        <f t="shared" si="2"/>
        <v>0</v>
      </c>
      <c r="S20" s="41"/>
    </row>
    <row r="21" spans="1:19">
      <c r="A21" s="32"/>
      <c r="B21" s="78" t="s">
        <v>82</v>
      </c>
      <c r="C21" s="45">
        <v>180</v>
      </c>
      <c r="D21" s="45">
        <v>180</v>
      </c>
      <c r="E21" s="45">
        <v>180</v>
      </c>
      <c r="F21" s="45">
        <v>180</v>
      </c>
      <c r="G21" s="45">
        <v>180</v>
      </c>
      <c r="H21" s="45">
        <v>180</v>
      </c>
      <c r="I21" s="45">
        <v>180</v>
      </c>
      <c r="J21" s="45">
        <v>180</v>
      </c>
      <c r="K21" s="45">
        <v>180</v>
      </c>
      <c r="L21" s="41">
        <v>180</v>
      </c>
      <c r="M21" s="45">
        <v>180</v>
      </c>
      <c r="N21" s="45">
        <v>180</v>
      </c>
      <c r="O21" s="42">
        <f t="shared" si="0"/>
        <v>2160</v>
      </c>
      <c r="P21" s="46">
        <v>180</v>
      </c>
      <c r="Q21" s="41">
        <f t="shared" si="3"/>
        <v>2160</v>
      </c>
      <c r="R21" s="41">
        <f t="shared" si="2"/>
        <v>0</v>
      </c>
      <c r="S21" s="41"/>
    </row>
    <row r="22" spans="1:19">
      <c r="A22" s="32"/>
      <c r="B22" s="78" t="s">
        <v>193</v>
      </c>
      <c r="C22" s="75"/>
      <c r="D22" s="75"/>
      <c r="E22" s="75"/>
      <c r="F22" s="75"/>
      <c r="G22" s="75"/>
      <c r="H22" s="75"/>
      <c r="I22" s="75"/>
      <c r="J22" s="75"/>
      <c r="K22" s="75"/>
      <c r="L22" s="41">
        <v>180</v>
      </c>
      <c r="M22" s="41">
        <v>180</v>
      </c>
      <c r="N22" s="41">
        <v>180</v>
      </c>
      <c r="O22" s="42">
        <f>SUM(C22:N22)</f>
        <v>540</v>
      </c>
      <c r="P22" s="46">
        <v>180</v>
      </c>
      <c r="Q22" s="41">
        <v>540</v>
      </c>
      <c r="R22" s="41">
        <f>(3*P22)-O22</f>
        <v>0</v>
      </c>
      <c r="S22" s="41"/>
    </row>
    <row r="23" spans="1:19">
      <c r="A23" s="32"/>
      <c r="B23" s="78" t="s">
        <v>86</v>
      </c>
      <c r="C23" s="62">
        <v>250</v>
      </c>
      <c r="D23" s="62">
        <v>250</v>
      </c>
      <c r="E23" s="62">
        <v>250</v>
      </c>
      <c r="F23" s="62">
        <v>250</v>
      </c>
      <c r="G23" s="62">
        <v>250</v>
      </c>
      <c r="H23" s="62">
        <v>250</v>
      </c>
      <c r="I23" s="62">
        <v>250</v>
      </c>
      <c r="J23" s="62">
        <v>250</v>
      </c>
      <c r="K23" s="62">
        <v>250</v>
      </c>
      <c r="L23" s="59">
        <v>250</v>
      </c>
      <c r="M23" s="62">
        <v>250</v>
      </c>
      <c r="N23" s="62">
        <v>250</v>
      </c>
      <c r="O23" s="42">
        <f t="shared" si="0"/>
        <v>3000</v>
      </c>
      <c r="P23" s="46">
        <v>250</v>
      </c>
      <c r="Q23" s="41">
        <f t="shared" si="3"/>
        <v>3000</v>
      </c>
      <c r="R23" s="41">
        <f t="shared" si="2"/>
        <v>0</v>
      </c>
      <c r="S23" s="41"/>
    </row>
    <row r="24" spans="1:19">
      <c r="A24" s="32"/>
      <c r="B24" s="78" t="s">
        <v>33</v>
      </c>
      <c r="C24" s="45">
        <v>250</v>
      </c>
      <c r="D24" s="45">
        <v>250</v>
      </c>
      <c r="E24" s="45">
        <v>250</v>
      </c>
      <c r="F24" s="45">
        <v>250</v>
      </c>
      <c r="G24" s="45">
        <v>250</v>
      </c>
      <c r="H24" s="45">
        <v>250</v>
      </c>
      <c r="I24" s="45">
        <v>250</v>
      </c>
      <c r="J24" s="45">
        <v>250</v>
      </c>
      <c r="K24" s="45">
        <v>250</v>
      </c>
      <c r="L24" s="41">
        <v>250</v>
      </c>
      <c r="M24" s="45">
        <v>250</v>
      </c>
      <c r="N24" s="45">
        <v>250</v>
      </c>
      <c r="O24" s="42">
        <f t="shared" si="0"/>
        <v>3000</v>
      </c>
      <c r="P24" s="42">
        <v>250</v>
      </c>
      <c r="Q24" s="41">
        <f t="shared" si="3"/>
        <v>3000</v>
      </c>
      <c r="R24" s="41">
        <f t="shared" si="2"/>
        <v>0</v>
      </c>
      <c r="S24" s="41"/>
    </row>
    <row r="25" spans="1:19">
      <c r="A25" s="32"/>
      <c r="B25" s="78" t="s">
        <v>105</v>
      </c>
      <c r="C25" s="45">
        <v>180</v>
      </c>
      <c r="D25" s="45">
        <v>180</v>
      </c>
      <c r="E25" s="45">
        <v>180</v>
      </c>
      <c r="F25" s="45">
        <v>180</v>
      </c>
      <c r="G25" s="45">
        <v>180</v>
      </c>
      <c r="H25" s="45">
        <v>180</v>
      </c>
      <c r="I25" s="45">
        <v>180</v>
      </c>
      <c r="J25" s="45">
        <v>180</v>
      </c>
      <c r="K25" s="45">
        <v>180</v>
      </c>
      <c r="L25" s="41">
        <v>180</v>
      </c>
      <c r="M25" s="45">
        <v>180</v>
      </c>
      <c r="N25" s="45">
        <v>180</v>
      </c>
      <c r="O25" s="42">
        <f t="shared" si="0"/>
        <v>2160</v>
      </c>
      <c r="P25" s="42">
        <v>180</v>
      </c>
      <c r="Q25" s="41">
        <f t="shared" si="3"/>
        <v>2160</v>
      </c>
      <c r="R25" s="41">
        <f t="shared" si="2"/>
        <v>0</v>
      </c>
      <c r="S25" s="41"/>
    </row>
    <row r="26" spans="1:19">
      <c r="A26" s="32"/>
      <c r="B26" s="54" t="s">
        <v>34</v>
      </c>
      <c r="C26" s="43"/>
      <c r="D26" s="43"/>
      <c r="E26" s="43"/>
      <c r="F26" s="43"/>
      <c r="G26" s="43"/>
      <c r="H26" s="43"/>
      <c r="I26" s="45"/>
      <c r="J26" s="43"/>
      <c r="K26" s="43"/>
      <c r="L26" s="41"/>
      <c r="M26" s="43"/>
      <c r="N26" s="43"/>
      <c r="O26" s="42">
        <f t="shared" si="0"/>
        <v>0</v>
      </c>
      <c r="P26" s="46">
        <v>0</v>
      </c>
      <c r="Q26" s="41">
        <f t="shared" si="3"/>
        <v>0</v>
      </c>
      <c r="R26" s="41">
        <f t="shared" si="2"/>
        <v>0</v>
      </c>
      <c r="S26" s="41"/>
    </row>
    <row r="27" spans="1:19">
      <c r="A27" s="32" t="s">
        <v>126</v>
      </c>
      <c r="B27" s="78" t="s">
        <v>81</v>
      </c>
      <c r="C27" s="45"/>
      <c r="D27" s="45"/>
      <c r="E27" s="45"/>
      <c r="F27" s="45"/>
      <c r="G27" s="45"/>
      <c r="H27" s="45"/>
      <c r="I27" s="45"/>
      <c r="J27" s="45"/>
      <c r="K27" s="45"/>
      <c r="L27" s="41"/>
      <c r="M27" s="45"/>
      <c r="N27" s="45"/>
      <c r="O27" s="42">
        <f t="shared" si="0"/>
        <v>0</v>
      </c>
      <c r="P27" s="46">
        <v>250</v>
      </c>
      <c r="Q27" s="41">
        <f t="shared" si="3"/>
        <v>3000</v>
      </c>
      <c r="R27" s="47">
        <f t="shared" si="2"/>
        <v>3000</v>
      </c>
      <c r="S27" s="41"/>
    </row>
    <row r="28" spans="1:19">
      <c r="A28" s="1"/>
      <c r="B28" s="79" t="s">
        <v>118</v>
      </c>
      <c r="C28" s="41">
        <v>180</v>
      </c>
      <c r="D28" s="41">
        <v>180</v>
      </c>
      <c r="E28" s="41">
        <v>180</v>
      </c>
      <c r="F28" s="41">
        <v>180</v>
      </c>
      <c r="G28" s="41">
        <v>180</v>
      </c>
      <c r="H28" s="41">
        <v>180</v>
      </c>
      <c r="I28" s="45">
        <v>180</v>
      </c>
      <c r="J28" s="41">
        <v>180</v>
      </c>
      <c r="K28" s="41">
        <v>180</v>
      </c>
      <c r="L28" s="41">
        <v>180</v>
      </c>
      <c r="M28" s="41">
        <v>180</v>
      </c>
      <c r="N28" s="41">
        <v>180</v>
      </c>
      <c r="O28" s="42">
        <f t="shared" si="0"/>
        <v>2160</v>
      </c>
      <c r="P28" s="46">
        <v>180</v>
      </c>
      <c r="Q28" s="41">
        <f t="shared" si="3"/>
        <v>2160</v>
      </c>
      <c r="R28" s="41">
        <f t="shared" si="2"/>
        <v>0</v>
      </c>
      <c r="S28" s="41"/>
    </row>
    <row r="29" spans="1:19">
      <c r="A29" s="32"/>
      <c r="B29" s="78" t="s">
        <v>128</v>
      </c>
      <c r="C29" s="45">
        <v>180</v>
      </c>
      <c r="D29" s="45">
        <v>180</v>
      </c>
      <c r="E29" s="45">
        <v>180</v>
      </c>
      <c r="F29" s="45">
        <v>180</v>
      </c>
      <c r="G29" s="45">
        <v>180</v>
      </c>
      <c r="H29" s="45">
        <v>180</v>
      </c>
      <c r="I29" s="45">
        <v>180</v>
      </c>
      <c r="J29" s="45">
        <v>180</v>
      </c>
      <c r="K29" s="45">
        <v>180</v>
      </c>
      <c r="L29" s="41">
        <v>180</v>
      </c>
      <c r="M29" s="45">
        <v>180</v>
      </c>
      <c r="N29" s="45">
        <v>180</v>
      </c>
      <c r="O29" s="42">
        <f t="shared" si="0"/>
        <v>2160</v>
      </c>
      <c r="P29" s="46">
        <v>180</v>
      </c>
      <c r="Q29" s="41">
        <f t="shared" si="3"/>
        <v>2160</v>
      </c>
      <c r="R29" s="41">
        <f t="shared" si="2"/>
        <v>0</v>
      </c>
      <c r="S29" s="41"/>
    </row>
    <row r="30" spans="1:19">
      <c r="A30" s="1"/>
      <c r="B30" s="78" t="s">
        <v>99</v>
      </c>
      <c r="C30" s="45">
        <v>180</v>
      </c>
      <c r="D30" s="45">
        <v>180</v>
      </c>
      <c r="E30" s="45">
        <v>180</v>
      </c>
      <c r="F30" s="45">
        <v>180</v>
      </c>
      <c r="G30" s="45">
        <v>180</v>
      </c>
      <c r="H30" s="45">
        <v>180</v>
      </c>
      <c r="I30" s="45">
        <v>180</v>
      </c>
      <c r="J30" s="45">
        <v>180</v>
      </c>
      <c r="K30" s="45">
        <v>180</v>
      </c>
      <c r="L30" s="41">
        <v>180</v>
      </c>
      <c r="M30" s="45">
        <v>180</v>
      </c>
      <c r="N30" s="45">
        <v>180</v>
      </c>
      <c r="O30" s="42">
        <f t="shared" si="0"/>
        <v>2160</v>
      </c>
      <c r="P30" s="46">
        <v>180</v>
      </c>
      <c r="Q30" s="41">
        <f t="shared" si="3"/>
        <v>2160</v>
      </c>
      <c r="R30" s="41">
        <f t="shared" si="2"/>
        <v>0</v>
      </c>
      <c r="S30" s="41"/>
    </row>
    <row r="31" spans="1:19">
      <c r="A31" s="32" t="s">
        <v>126</v>
      </c>
      <c r="B31" s="78" t="s">
        <v>60</v>
      </c>
      <c r="C31" s="62">
        <v>180</v>
      </c>
      <c r="D31" s="62">
        <v>180</v>
      </c>
      <c r="E31" s="62">
        <v>180</v>
      </c>
      <c r="F31" s="62">
        <v>180</v>
      </c>
      <c r="G31" s="62">
        <v>180</v>
      </c>
      <c r="H31" s="62">
        <v>180</v>
      </c>
      <c r="I31" s="62">
        <v>180</v>
      </c>
      <c r="J31" s="62">
        <v>180</v>
      </c>
      <c r="K31" s="62">
        <v>180</v>
      </c>
      <c r="L31" s="59">
        <v>180</v>
      </c>
      <c r="M31" s="62">
        <v>180</v>
      </c>
      <c r="N31" s="62">
        <v>180</v>
      </c>
      <c r="O31" s="42">
        <f t="shared" si="0"/>
        <v>2160</v>
      </c>
      <c r="P31" s="42">
        <v>180</v>
      </c>
      <c r="Q31" s="41">
        <f t="shared" si="3"/>
        <v>2160</v>
      </c>
      <c r="R31" s="41">
        <f t="shared" si="2"/>
        <v>0</v>
      </c>
      <c r="S31" s="41"/>
    </row>
    <row r="32" spans="1:19">
      <c r="A32" s="32"/>
      <c r="B32" s="78" t="s">
        <v>170</v>
      </c>
      <c r="C32" s="110"/>
      <c r="D32" s="110"/>
      <c r="E32" s="110"/>
      <c r="F32" s="110"/>
      <c r="G32" s="110"/>
      <c r="H32" s="110"/>
      <c r="I32" s="110"/>
      <c r="J32" s="110"/>
      <c r="K32" s="62">
        <v>180</v>
      </c>
      <c r="L32" s="59">
        <v>180</v>
      </c>
      <c r="M32" s="62">
        <v>180</v>
      </c>
      <c r="N32" s="62">
        <v>180</v>
      </c>
      <c r="O32" s="42">
        <f t="shared" si="0"/>
        <v>720</v>
      </c>
      <c r="P32" s="42">
        <v>180</v>
      </c>
      <c r="Q32" s="41">
        <v>720</v>
      </c>
      <c r="R32" s="41">
        <f>(4*P32)-O32</f>
        <v>0</v>
      </c>
      <c r="S32" s="41"/>
    </row>
    <row r="33" spans="1:20">
      <c r="A33" s="32"/>
      <c r="B33" s="54" t="s">
        <v>35</v>
      </c>
      <c r="C33" s="43"/>
      <c r="D33" s="43"/>
      <c r="E33" s="43"/>
      <c r="F33" s="43"/>
      <c r="G33" s="43"/>
      <c r="H33" s="43"/>
      <c r="I33" s="45"/>
      <c r="J33" s="43"/>
      <c r="K33" s="43"/>
      <c r="L33" s="41"/>
      <c r="M33" s="43"/>
      <c r="N33" s="43"/>
      <c r="O33" s="42">
        <f t="shared" si="0"/>
        <v>0</v>
      </c>
      <c r="P33" s="46">
        <v>0</v>
      </c>
      <c r="Q33" s="41">
        <f t="shared" si="3"/>
        <v>0</v>
      </c>
      <c r="R33" s="41">
        <f t="shared" si="2"/>
        <v>0</v>
      </c>
      <c r="S33" s="41"/>
    </row>
    <row r="34" spans="1:20">
      <c r="A34" s="1"/>
      <c r="B34" s="79" t="s">
        <v>135</v>
      </c>
      <c r="C34" s="45">
        <v>180</v>
      </c>
      <c r="D34" s="45">
        <v>180</v>
      </c>
      <c r="E34" s="45">
        <v>180</v>
      </c>
      <c r="F34" s="45">
        <v>180</v>
      </c>
      <c r="G34" s="45">
        <v>180</v>
      </c>
      <c r="H34" s="45">
        <v>180</v>
      </c>
      <c r="I34" s="71">
        <v>180</v>
      </c>
      <c r="J34" s="41">
        <v>180</v>
      </c>
      <c r="K34" s="41">
        <v>180</v>
      </c>
      <c r="L34" s="41">
        <v>180</v>
      </c>
      <c r="M34" s="41">
        <v>180</v>
      </c>
      <c r="N34" s="41">
        <v>180</v>
      </c>
      <c r="O34" s="42">
        <f t="shared" si="0"/>
        <v>2160</v>
      </c>
      <c r="P34" s="46">
        <v>180</v>
      </c>
      <c r="Q34" s="41">
        <f t="shared" si="3"/>
        <v>2160</v>
      </c>
      <c r="R34" s="41">
        <f t="shared" si="2"/>
        <v>0</v>
      </c>
      <c r="S34" s="41"/>
    </row>
    <row r="35" spans="1:20">
      <c r="A35" s="32" t="s">
        <v>126</v>
      </c>
      <c r="B35" s="78" t="s">
        <v>37</v>
      </c>
      <c r="C35" s="45">
        <v>180</v>
      </c>
      <c r="D35" s="45">
        <v>180</v>
      </c>
      <c r="E35" s="45">
        <v>180</v>
      </c>
      <c r="F35" s="45">
        <v>180</v>
      </c>
      <c r="G35" s="45">
        <v>180</v>
      </c>
      <c r="H35" s="45">
        <v>180</v>
      </c>
      <c r="I35" s="45">
        <v>180</v>
      </c>
      <c r="J35" s="45">
        <v>180</v>
      </c>
      <c r="K35" s="45">
        <v>180</v>
      </c>
      <c r="L35" s="41">
        <v>180</v>
      </c>
      <c r="M35" s="45">
        <v>180</v>
      </c>
      <c r="N35" s="45">
        <v>180</v>
      </c>
      <c r="O35" s="42">
        <f t="shared" si="0"/>
        <v>2160</v>
      </c>
      <c r="P35" s="42">
        <v>180</v>
      </c>
      <c r="Q35" s="41">
        <f t="shared" si="3"/>
        <v>2160</v>
      </c>
      <c r="R35" s="41">
        <f t="shared" si="2"/>
        <v>0</v>
      </c>
      <c r="S35" s="41"/>
    </row>
    <row r="36" spans="1:20">
      <c r="A36" s="1"/>
      <c r="B36" s="79" t="s">
        <v>154</v>
      </c>
      <c r="C36" s="75"/>
      <c r="D36" s="45">
        <v>180</v>
      </c>
      <c r="E36" s="45">
        <v>180</v>
      </c>
      <c r="F36" s="45">
        <v>180</v>
      </c>
      <c r="G36" s="45">
        <v>180</v>
      </c>
      <c r="H36" s="45">
        <v>180</v>
      </c>
      <c r="I36" s="45">
        <v>180</v>
      </c>
      <c r="J36" s="41"/>
      <c r="K36" s="41"/>
      <c r="L36" s="41"/>
      <c r="M36" s="41"/>
      <c r="N36" s="41"/>
      <c r="O36" s="42">
        <f t="shared" si="0"/>
        <v>1080</v>
      </c>
      <c r="P36" s="46">
        <v>180</v>
      </c>
      <c r="Q36" s="41">
        <v>2160</v>
      </c>
      <c r="R36" s="47">
        <f>(11*P36)-O36</f>
        <v>900</v>
      </c>
      <c r="S36" s="41"/>
    </row>
    <row r="37" spans="1:20">
      <c r="A37" s="1"/>
      <c r="B37" s="79" t="s">
        <v>155</v>
      </c>
      <c r="C37" s="75"/>
      <c r="D37" s="45">
        <v>180</v>
      </c>
      <c r="E37" s="45">
        <v>180</v>
      </c>
      <c r="F37" s="45">
        <v>180</v>
      </c>
      <c r="G37" s="45">
        <v>180</v>
      </c>
      <c r="H37" s="45">
        <v>180</v>
      </c>
      <c r="I37" s="45">
        <v>180</v>
      </c>
      <c r="J37" s="45">
        <v>180</v>
      </c>
      <c r="K37" s="45">
        <v>180</v>
      </c>
      <c r="L37" s="41">
        <v>180</v>
      </c>
      <c r="M37" s="41">
        <v>180</v>
      </c>
      <c r="N37" s="41">
        <v>180</v>
      </c>
      <c r="O37" s="42">
        <f t="shared" ref="O37:O69" si="4">SUM(C37:N37)</f>
        <v>1980</v>
      </c>
      <c r="P37" s="46">
        <v>180</v>
      </c>
      <c r="Q37" s="41">
        <v>2160</v>
      </c>
      <c r="R37" s="41">
        <f>(11*P37)-O37</f>
        <v>0</v>
      </c>
      <c r="S37" s="41"/>
    </row>
    <row r="38" spans="1:20">
      <c r="A38" s="32"/>
      <c r="B38" s="78" t="s">
        <v>44</v>
      </c>
      <c r="C38" s="45">
        <v>250</v>
      </c>
      <c r="D38" s="45">
        <v>250</v>
      </c>
      <c r="E38" s="45">
        <v>250</v>
      </c>
      <c r="F38" s="45">
        <v>250</v>
      </c>
      <c r="G38" s="45">
        <v>250</v>
      </c>
      <c r="H38" s="45">
        <v>250</v>
      </c>
      <c r="I38" s="45">
        <v>250</v>
      </c>
      <c r="J38" s="45">
        <v>250</v>
      </c>
      <c r="K38" s="45">
        <v>250</v>
      </c>
      <c r="L38" s="41">
        <v>250</v>
      </c>
      <c r="M38" s="45">
        <v>250</v>
      </c>
      <c r="N38" s="45">
        <v>250</v>
      </c>
      <c r="O38" s="42">
        <f t="shared" si="4"/>
        <v>3000</v>
      </c>
      <c r="P38" s="42">
        <v>250</v>
      </c>
      <c r="Q38" s="41">
        <v>3000</v>
      </c>
      <c r="R38" s="41">
        <f t="shared" ref="R38:R69" si="5">(12*P38)-O38</f>
        <v>0</v>
      </c>
      <c r="S38" s="41"/>
    </row>
    <row r="39" spans="1:20">
      <c r="A39" s="32"/>
      <c r="B39" s="78" t="s">
        <v>38</v>
      </c>
      <c r="C39" s="45">
        <v>250</v>
      </c>
      <c r="D39" s="45">
        <v>250</v>
      </c>
      <c r="E39" s="45">
        <v>250</v>
      </c>
      <c r="F39" s="45">
        <v>250</v>
      </c>
      <c r="G39" s="45">
        <v>250</v>
      </c>
      <c r="H39" s="45">
        <v>250</v>
      </c>
      <c r="I39" s="45">
        <v>250</v>
      </c>
      <c r="J39" s="45">
        <v>250</v>
      </c>
      <c r="K39" s="45">
        <v>250</v>
      </c>
      <c r="L39" s="41">
        <v>250</v>
      </c>
      <c r="M39" s="45">
        <v>250</v>
      </c>
      <c r="N39" s="45">
        <v>250</v>
      </c>
      <c r="O39" s="42">
        <f t="shared" si="4"/>
        <v>3000</v>
      </c>
      <c r="P39" s="42">
        <v>250</v>
      </c>
      <c r="Q39" s="41">
        <v>2160</v>
      </c>
      <c r="R39" s="41">
        <f t="shared" si="5"/>
        <v>0</v>
      </c>
      <c r="S39" s="41"/>
    </row>
    <row r="40" spans="1:20">
      <c r="A40" s="32"/>
      <c r="B40" s="78" t="s">
        <v>194</v>
      </c>
      <c r="C40" s="111"/>
      <c r="D40" s="75"/>
      <c r="E40" s="75"/>
      <c r="F40" s="75"/>
      <c r="G40" s="75"/>
      <c r="H40" s="75"/>
      <c r="I40" s="75"/>
      <c r="J40" s="75"/>
      <c r="K40" s="75"/>
      <c r="L40" s="41">
        <v>180</v>
      </c>
      <c r="M40" s="41">
        <v>180</v>
      </c>
      <c r="N40" s="41">
        <v>180</v>
      </c>
      <c r="O40" s="42">
        <f t="shared" si="4"/>
        <v>540</v>
      </c>
      <c r="P40" s="42">
        <v>180</v>
      </c>
      <c r="Q40" s="41">
        <v>540</v>
      </c>
      <c r="R40" s="41">
        <f>(3*P40)-O40</f>
        <v>0</v>
      </c>
      <c r="S40" s="41" t="s">
        <v>195</v>
      </c>
    </row>
    <row r="41" spans="1:20">
      <c r="A41" s="32"/>
      <c r="B41" s="78" t="s">
        <v>39</v>
      </c>
      <c r="C41" s="88">
        <v>150</v>
      </c>
      <c r="D41" s="81">
        <v>150</v>
      </c>
      <c r="E41" s="81">
        <v>150</v>
      </c>
      <c r="F41" s="81">
        <v>150</v>
      </c>
      <c r="G41" s="81">
        <v>150</v>
      </c>
      <c r="H41" s="81">
        <v>150</v>
      </c>
      <c r="I41" s="81">
        <v>150</v>
      </c>
      <c r="J41" s="81">
        <v>150</v>
      </c>
      <c r="K41" s="81">
        <v>150</v>
      </c>
      <c r="L41" s="112">
        <v>150</v>
      </c>
      <c r="M41" s="130" t="s">
        <v>196</v>
      </c>
      <c r="N41" s="130" t="s">
        <v>196</v>
      </c>
      <c r="O41" s="42">
        <f t="shared" si="4"/>
        <v>1500</v>
      </c>
      <c r="P41" s="42">
        <v>180</v>
      </c>
      <c r="Q41" s="41">
        <f t="shared" ref="Q41:Q46" si="6">P41*12</f>
        <v>2160</v>
      </c>
      <c r="R41" s="41">
        <v>0</v>
      </c>
      <c r="S41" s="112" t="s">
        <v>196</v>
      </c>
    </row>
    <row r="42" spans="1:20">
      <c r="A42" s="32"/>
      <c r="B42" s="78" t="s">
        <v>130</v>
      </c>
      <c r="C42" s="81">
        <v>150</v>
      </c>
      <c r="D42" s="81">
        <v>150</v>
      </c>
      <c r="E42" s="81">
        <v>150</v>
      </c>
      <c r="F42" s="81">
        <v>150</v>
      </c>
      <c r="G42" s="81">
        <v>150</v>
      </c>
      <c r="H42" s="81">
        <v>150</v>
      </c>
      <c r="I42" s="81">
        <v>150</v>
      </c>
      <c r="J42" s="81">
        <v>150</v>
      </c>
      <c r="K42" s="81">
        <v>150</v>
      </c>
      <c r="L42" s="112">
        <v>150</v>
      </c>
      <c r="M42" s="81">
        <v>150</v>
      </c>
      <c r="N42" s="81">
        <v>150</v>
      </c>
      <c r="O42" s="42">
        <f t="shared" si="4"/>
        <v>1800</v>
      </c>
      <c r="P42" s="46">
        <v>180</v>
      </c>
      <c r="Q42" s="41">
        <f t="shared" si="6"/>
        <v>2160</v>
      </c>
      <c r="R42" s="47">
        <f t="shared" si="5"/>
        <v>360</v>
      </c>
      <c r="S42" s="41" t="s">
        <v>131</v>
      </c>
    </row>
    <row r="43" spans="1:20">
      <c r="A43" s="32"/>
      <c r="B43" s="78" t="s">
        <v>40</v>
      </c>
      <c r="C43" s="45">
        <v>180</v>
      </c>
      <c r="D43" s="45">
        <v>180</v>
      </c>
      <c r="E43" s="45">
        <v>180</v>
      </c>
      <c r="F43" s="45">
        <v>180</v>
      </c>
      <c r="G43" s="45">
        <v>180</v>
      </c>
      <c r="H43" s="45">
        <v>180</v>
      </c>
      <c r="I43" s="62">
        <v>180</v>
      </c>
      <c r="J43" s="45">
        <v>180</v>
      </c>
      <c r="K43" s="45">
        <v>180</v>
      </c>
      <c r="L43" s="41">
        <v>180</v>
      </c>
      <c r="M43" s="45">
        <v>180</v>
      </c>
      <c r="N43" s="45">
        <v>180</v>
      </c>
      <c r="O43" s="42">
        <f t="shared" si="4"/>
        <v>2160</v>
      </c>
      <c r="P43" s="42">
        <v>180</v>
      </c>
      <c r="Q43" s="41">
        <f t="shared" si="6"/>
        <v>2160</v>
      </c>
      <c r="R43" s="41">
        <f t="shared" si="5"/>
        <v>0</v>
      </c>
      <c r="S43" s="41"/>
    </row>
    <row r="44" spans="1:20">
      <c r="A44" s="32" t="s">
        <v>126</v>
      </c>
      <c r="B44" s="78" t="s">
        <v>62</v>
      </c>
      <c r="C44" s="45">
        <v>180</v>
      </c>
      <c r="D44" s="45">
        <v>180</v>
      </c>
      <c r="E44" s="45">
        <v>180</v>
      </c>
      <c r="F44" s="45">
        <v>180</v>
      </c>
      <c r="G44" s="45">
        <v>180</v>
      </c>
      <c r="H44" s="45">
        <v>180</v>
      </c>
      <c r="I44" s="45">
        <v>180</v>
      </c>
      <c r="J44" s="45">
        <v>180</v>
      </c>
      <c r="K44" s="45">
        <v>180</v>
      </c>
      <c r="L44" s="41">
        <v>180</v>
      </c>
      <c r="M44" s="45">
        <v>180</v>
      </c>
      <c r="N44" s="45">
        <v>180</v>
      </c>
      <c r="O44" s="42">
        <f t="shared" si="4"/>
        <v>2160</v>
      </c>
      <c r="P44" s="42">
        <v>180</v>
      </c>
      <c r="Q44" s="41">
        <f t="shared" si="6"/>
        <v>2160</v>
      </c>
      <c r="R44" s="41">
        <f t="shared" si="5"/>
        <v>0</v>
      </c>
      <c r="S44" s="41"/>
    </row>
    <row r="45" spans="1:20">
      <c r="A45" s="32"/>
      <c r="B45" s="78" t="s">
        <v>79</v>
      </c>
      <c r="C45" s="45">
        <v>250</v>
      </c>
      <c r="D45" s="45">
        <v>250</v>
      </c>
      <c r="E45" s="45">
        <v>250</v>
      </c>
      <c r="F45" s="45">
        <v>250</v>
      </c>
      <c r="G45" s="45">
        <v>250</v>
      </c>
      <c r="H45" s="45">
        <v>250</v>
      </c>
      <c r="I45" s="45">
        <v>250</v>
      </c>
      <c r="J45" s="45">
        <v>250</v>
      </c>
      <c r="K45" s="45">
        <v>250</v>
      </c>
      <c r="L45" s="41">
        <v>250</v>
      </c>
      <c r="M45" s="45">
        <v>250</v>
      </c>
      <c r="N45" s="45">
        <v>250</v>
      </c>
      <c r="O45" s="42">
        <f t="shared" si="4"/>
        <v>3000</v>
      </c>
      <c r="P45" s="46">
        <v>250</v>
      </c>
      <c r="Q45" s="41">
        <f t="shared" si="6"/>
        <v>3000</v>
      </c>
      <c r="R45" s="41">
        <f t="shared" si="5"/>
        <v>0</v>
      </c>
      <c r="S45" s="41"/>
    </row>
    <row r="46" spans="1:20">
      <c r="A46" s="32"/>
      <c r="B46" s="78" t="s">
        <v>57</v>
      </c>
      <c r="C46" s="45">
        <v>180</v>
      </c>
      <c r="D46" s="45">
        <v>180</v>
      </c>
      <c r="E46" s="45">
        <v>180</v>
      </c>
      <c r="F46" s="45">
        <v>180</v>
      </c>
      <c r="G46" s="45">
        <v>180</v>
      </c>
      <c r="H46" s="45">
        <v>180</v>
      </c>
      <c r="I46" s="45">
        <v>180</v>
      </c>
      <c r="J46" s="45">
        <v>180</v>
      </c>
      <c r="K46" s="45">
        <v>180</v>
      </c>
      <c r="L46" s="45">
        <v>180</v>
      </c>
      <c r="M46" s="41"/>
      <c r="N46" s="41"/>
      <c r="O46" s="42">
        <f t="shared" si="4"/>
        <v>1800</v>
      </c>
      <c r="P46" s="42">
        <v>180</v>
      </c>
      <c r="Q46" s="41">
        <f t="shared" si="6"/>
        <v>2160</v>
      </c>
      <c r="R46" s="47">
        <f t="shared" si="5"/>
        <v>360</v>
      </c>
      <c r="S46" s="123" t="s">
        <v>197</v>
      </c>
    </row>
    <row r="47" spans="1:20">
      <c r="A47" s="1"/>
      <c r="B47" s="79" t="s">
        <v>120</v>
      </c>
      <c r="C47" s="45">
        <v>250</v>
      </c>
      <c r="D47" s="45">
        <v>250</v>
      </c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42">
        <f t="shared" si="4"/>
        <v>500</v>
      </c>
      <c r="P47" s="46">
        <v>250</v>
      </c>
      <c r="Q47" s="41">
        <v>2160</v>
      </c>
      <c r="R47" s="41">
        <v>0</v>
      </c>
      <c r="S47" s="41" t="s">
        <v>196</v>
      </c>
      <c r="T47" t="s">
        <v>125</v>
      </c>
    </row>
    <row r="48" spans="1:20">
      <c r="A48" s="32" t="s">
        <v>145</v>
      </c>
      <c r="B48" s="127" t="s">
        <v>70</v>
      </c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2"/>
      <c r="O48" s="131">
        <f t="shared" si="4"/>
        <v>0</v>
      </c>
      <c r="P48" s="131">
        <v>250</v>
      </c>
      <c r="Q48" s="132">
        <f>P48*12</f>
        <v>3000</v>
      </c>
      <c r="R48" s="132">
        <v>0</v>
      </c>
      <c r="S48" s="41" t="s">
        <v>196</v>
      </c>
      <c r="T48" t="s">
        <v>146</v>
      </c>
    </row>
    <row r="49" spans="1:19">
      <c r="A49" s="1"/>
      <c r="B49" s="79" t="s">
        <v>117</v>
      </c>
      <c r="C49" s="41">
        <v>180</v>
      </c>
      <c r="D49" s="41">
        <v>180</v>
      </c>
      <c r="E49" s="41">
        <v>180</v>
      </c>
      <c r="F49" s="41">
        <v>180</v>
      </c>
      <c r="G49" s="41">
        <v>180</v>
      </c>
      <c r="H49" s="41">
        <v>180</v>
      </c>
      <c r="I49" s="45">
        <v>180</v>
      </c>
      <c r="J49" s="41">
        <v>180</v>
      </c>
      <c r="K49" s="41">
        <v>180</v>
      </c>
      <c r="L49" s="41">
        <v>180</v>
      </c>
      <c r="M49" s="41">
        <v>180</v>
      </c>
      <c r="N49" s="41">
        <v>180</v>
      </c>
      <c r="O49" s="42">
        <f t="shared" si="4"/>
        <v>2160</v>
      </c>
      <c r="P49" s="46">
        <v>180</v>
      </c>
      <c r="Q49" s="41">
        <f>P49*12</f>
        <v>2160</v>
      </c>
      <c r="R49" s="41">
        <f t="shared" si="5"/>
        <v>0</v>
      </c>
      <c r="S49" s="41"/>
    </row>
    <row r="50" spans="1:19">
      <c r="A50" s="32"/>
      <c r="B50" s="78" t="s">
        <v>45</v>
      </c>
      <c r="C50" s="45">
        <v>180</v>
      </c>
      <c r="D50" s="45">
        <v>180</v>
      </c>
      <c r="E50" s="45">
        <v>180</v>
      </c>
      <c r="F50" s="45">
        <v>180</v>
      </c>
      <c r="G50" s="45">
        <v>180</v>
      </c>
      <c r="H50" s="45">
        <v>180</v>
      </c>
      <c r="I50" s="45">
        <v>180</v>
      </c>
      <c r="J50" s="45">
        <v>180</v>
      </c>
      <c r="K50" s="45">
        <v>180</v>
      </c>
      <c r="L50" s="41">
        <v>180</v>
      </c>
      <c r="M50" s="45">
        <v>180</v>
      </c>
      <c r="N50" s="45">
        <v>180</v>
      </c>
      <c r="O50" s="42">
        <f t="shared" si="4"/>
        <v>2160</v>
      </c>
      <c r="P50" s="42">
        <v>180</v>
      </c>
      <c r="Q50" s="41">
        <f>P50*12</f>
        <v>2160</v>
      </c>
      <c r="R50" s="41">
        <f t="shared" si="5"/>
        <v>0</v>
      </c>
      <c r="S50" s="41"/>
    </row>
    <row r="51" spans="1:19">
      <c r="A51" s="1"/>
      <c r="B51" s="79" t="s">
        <v>137</v>
      </c>
      <c r="C51" s="45">
        <v>180</v>
      </c>
      <c r="D51" s="45">
        <v>180</v>
      </c>
      <c r="E51" s="45">
        <v>180</v>
      </c>
      <c r="F51" s="45">
        <v>180</v>
      </c>
      <c r="G51" s="45">
        <v>180</v>
      </c>
      <c r="H51" s="45">
        <v>180</v>
      </c>
      <c r="I51" s="45">
        <v>180</v>
      </c>
      <c r="J51" s="45">
        <v>180</v>
      </c>
      <c r="K51" s="45">
        <v>180</v>
      </c>
      <c r="L51" s="41">
        <v>180</v>
      </c>
      <c r="M51" s="45">
        <v>180</v>
      </c>
      <c r="N51" s="45">
        <v>180</v>
      </c>
      <c r="O51" s="42">
        <f t="shared" si="4"/>
        <v>2160</v>
      </c>
      <c r="P51" s="46">
        <v>180</v>
      </c>
      <c r="Q51" s="41">
        <v>2160</v>
      </c>
      <c r="R51" s="41">
        <f t="shared" si="5"/>
        <v>0</v>
      </c>
      <c r="S51" s="41"/>
    </row>
    <row r="52" spans="1:19">
      <c r="A52" s="32"/>
      <c r="B52" s="78" t="s">
        <v>83</v>
      </c>
      <c r="C52" s="45">
        <v>180</v>
      </c>
      <c r="D52" s="45">
        <v>180</v>
      </c>
      <c r="E52" s="45">
        <v>180</v>
      </c>
      <c r="F52" s="45">
        <v>180</v>
      </c>
      <c r="G52" s="45">
        <v>180</v>
      </c>
      <c r="H52" s="45">
        <v>180</v>
      </c>
      <c r="I52" s="45">
        <v>180</v>
      </c>
      <c r="J52" s="45">
        <v>180</v>
      </c>
      <c r="K52" s="45">
        <v>180</v>
      </c>
      <c r="L52" s="41">
        <v>180</v>
      </c>
      <c r="M52" s="45">
        <v>180</v>
      </c>
      <c r="N52" s="45">
        <v>180</v>
      </c>
      <c r="O52" s="42">
        <f t="shared" si="4"/>
        <v>2160</v>
      </c>
      <c r="P52" s="46">
        <v>180</v>
      </c>
      <c r="Q52" s="41">
        <f t="shared" ref="Q52:Q67" si="7">P52*12</f>
        <v>2160</v>
      </c>
      <c r="R52" s="41">
        <f t="shared" si="5"/>
        <v>0</v>
      </c>
      <c r="S52" s="41"/>
    </row>
    <row r="53" spans="1:19">
      <c r="A53" s="32"/>
      <c r="B53" s="78" t="s">
        <v>147</v>
      </c>
      <c r="C53" s="45">
        <v>250</v>
      </c>
      <c r="D53" s="45">
        <v>250</v>
      </c>
      <c r="E53" s="45">
        <v>250</v>
      </c>
      <c r="F53" s="45">
        <v>250</v>
      </c>
      <c r="G53" s="45">
        <v>250</v>
      </c>
      <c r="H53" s="45">
        <v>250</v>
      </c>
      <c r="I53" s="45">
        <v>250</v>
      </c>
      <c r="J53" s="45">
        <v>250</v>
      </c>
      <c r="K53" s="45">
        <v>250</v>
      </c>
      <c r="L53" s="41">
        <v>250</v>
      </c>
      <c r="M53" s="45">
        <v>250</v>
      </c>
      <c r="N53" s="45">
        <v>250</v>
      </c>
      <c r="O53" s="42">
        <f t="shared" si="4"/>
        <v>3000</v>
      </c>
      <c r="P53" s="46">
        <v>250</v>
      </c>
      <c r="Q53" s="41">
        <f t="shared" si="7"/>
        <v>3000</v>
      </c>
      <c r="R53" s="41">
        <f t="shared" si="5"/>
        <v>0</v>
      </c>
      <c r="S53" s="41"/>
    </row>
    <row r="54" spans="1:19">
      <c r="A54" s="32"/>
      <c r="B54" s="54" t="s">
        <v>76</v>
      </c>
      <c r="C54" s="43"/>
      <c r="D54" s="43"/>
      <c r="E54" s="43"/>
      <c r="F54" s="43"/>
      <c r="G54" s="43"/>
      <c r="H54" s="43"/>
      <c r="I54" s="45"/>
      <c r="J54" s="43"/>
      <c r="K54" s="43"/>
      <c r="L54" s="41"/>
      <c r="M54" s="43"/>
      <c r="N54" s="43"/>
      <c r="O54" s="42">
        <f t="shared" si="4"/>
        <v>0</v>
      </c>
      <c r="P54" s="46">
        <v>0</v>
      </c>
      <c r="Q54" s="41">
        <f t="shared" si="7"/>
        <v>0</v>
      </c>
      <c r="R54" s="41">
        <f t="shared" si="5"/>
        <v>0</v>
      </c>
      <c r="S54" s="41"/>
    </row>
    <row r="55" spans="1:19">
      <c r="A55" s="32"/>
      <c r="B55" s="78" t="s">
        <v>56</v>
      </c>
      <c r="C55" s="45">
        <v>180</v>
      </c>
      <c r="D55" s="45">
        <v>180</v>
      </c>
      <c r="E55" s="45">
        <v>180</v>
      </c>
      <c r="F55" s="45">
        <v>180</v>
      </c>
      <c r="G55" s="45">
        <v>180</v>
      </c>
      <c r="H55" s="45">
        <v>180</v>
      </c>
      <c r="I55" s="45">
        <v>180</v>
      </c>
      <c r="J55" s="45">
        <v>180</v>
      </c>
      <c r="K55" s="45">
        <v>180</v>
      </c>
      <c r="L55" s="41">
        <v>180</v>
      </c>
      <c r="M55" s="45">
        <v>180</v>
      </c>
      <c r="N55" s="45">
        <v>180</v>
      </c>
      <c r="O55" s="42">
        <f t="shared" si="4"/>
        <v>2160</v>
      </c>
      <c r="P55" s="42">
        <v>180</v>
      </c>
      <c r="Q55" s="41">
        <f t="shared" si="7"/>
        <v>2160</v>
      </c>
      <c r="R55" s="41">
        <f t="shared" si="5"/>
        <v>0</v>
      </c>
      <c r="S55" s="41"/>
    </row>
    <row r="56" spans="1:19">
      <c r="A56" s="32"/>
      <c r="B56" s="78" t="s">
        <v>48</v>
      </c>
      <c r="C56" s="45">
        <v>250</v>
      </c>
      <c r="D56" s="45">
        <v>250</v>
      </c>
      <c r="E56" s="45">
        <v>250</v>
      </c>
      <c r="F56" s="45">
        <v>250</v>
      </c>
      <c r="G56" s="45">
        <v>250</v>
      </c>
      <c r="H56" s="45">
        <v>250</v>
      </c>
      <c r="I56" s="45">
        <v>250</v>
      </c>
      <c r="J56" s="45">
        <v>250</v>
      </c>
      <c r="K56" s="45">
        <v>250</v>
      </c>
      <c r="L56" s="41">
        <v>250</v>
      </c>
      <c r="M56" s="45">
        <v>250</v>
      </c>
      <c r="N56" s="45">
        <v>250</v>
      </c>
      <c r="O56" s="42">
        <f t="shared" si="4"/>
        <v>3000</v>
      </c>
      <c r="P56" s="42">
        <v>250</v>
      </c>
      <c r="Q56" s="41">
        <f t="shared" si="7"/>
        <v>3000</v>
      </c>
      <c r="R56" s="41">
        <f t="shared" si="5"/>
        <v>0</v>
      </c>
      <c r="S56" s="41"/>
    </row>
    <row r="57" spans="1:19">
      <c r="A57" s="32"/>
      <c r="B57" s="54" t="s">
        <v>66</v>
      </c>
      <c r="C57" s="43"/>
      <c r="D57" s="43"/>
      <c r="E57" s="43"/>
      <c r="F57" s="43"/>
      <c r="G57" s="43"/>
      <c r="H57" s="43"/>
      <c r="I57" s="45"/>
      <c r="J57" s="43"/>
      <c r="K57" s="43"/>
      <c r="L57" s="41"/>
      <c r="M57" s="43"/>
      <c r="N57" s="43"/>
      <c r="O57" s="42">
        <f t="shared" si="4"/>
        <v>0</v>
      </c>
      <c r="P57" s="46">
        <v>0</v>
      </c>
      <c r="Q57" s="41">
        <f t="shared" si="7"/>
        <v>0</v>
      </c>
      <c r="R57" s="41">
        <f t="shared" si="5"/>
        <v>0</v>
      </c>
      <c r="S57" s="41"/>
    </row>
    <row r="58" spans="1:19">
      <c r="A58" s="32"/>
      <c r="B58" s="78" t="s">
        <v>46</v>
      </c>
      <c r="C58" s="45">
        <v>180</v>
      </c>
      <c r="D58" s="45">
        <v>180</v>
      </c>
      <c r="E58" s="45">
        <v>180</v>
      </c>
      <c r="F58" s="45">
        <v>180</v>
      </c>
      <c r="G58" s="45">
        <v>180</v>
      </c>
      <c r="H58" s="45">
        <v>180</v>
      </c>
      <c r="I58" s="45">
        <v>180</v>
      </c>
      <c r="J58" s="45">
        <v>180</v>
      </c>
      <c r="K58" s="45">
        <v>180</v>
      </c>
      <c r="L58" s="41">
        <v>180</v>
      </c>
      <c r="M58" s="45">
        <v>180</v>
      </c>
      <c r="N58" s="45">
        <v>180</v>
      </c>
      <c r="O58" s="42">
        <f t="shared" si="4"/>
        <v>2160</v>
      </c>
      <c r="P58" s="42">
        <v>180</v>
      </c>
      <c r="Q58" s="41">
        <f t="shared" si="7"/>
        <v>2160</v>
      </c>
      <c r="R58" s="41">
        <f t="shared" si="5"/>
        <v>0</v>
      </c>
      <c r="S58" s="41"/>
    </row>
    <row r="59" spans="1:19">
      <c r="A59" s="1"/>
      <c r="B59" s="78" t="s">
        <v>97</v>
      </c>
      <c r="C59" s="81">
        <v>150</v>
      </c>
      <c r="D59" s="45"/>
      <c r="E59" s="45"/>
      <c r="F59" s="45"/>
      <c r="G59" s="45"/>
      <c r="H59" s="45"/>
      <c r="I59" s="45"/>
      <c r="J59" s="45"/>
      <c r="K59" s="45"/>
      <c r="L59" s="41"/>
      <c r="M59" s="45"/>
      <c r="N59" s="45"/>
      <c r="O59" s="42">
        <f t="shared" si="4"/>
        <v>150</v>
      </c>
      <c r="P59" s="46">
        <v>180</v>
      </c>
      <c r="Q59" s="41">
        <f t="shared" si="7"/>
        <v>2160</v>
      </c>
      <c r="R59" s="116">
        <f t="shared" si="5"/>
        <v>2010</v>
      </c>
      <c r="S59" s="41"/>
    </row>
    <row r="60" spans="1:19">
      <c r="A60" s="1"/>
      <c r="B60" s="78" t="s">
        <v>100</v>
      </c>
      <c r="C60" s="45">
        <v>250</v>
      </c>
      <c r="D60" s="45">
        <v>250</v>
      </c>
      <c r="E60" s="45">
        <v>250</v>
      </c>
      <c r="F60" s="45">
        <v>250</v>
      </c>
      <c r="G60" s="45">
        <v>250</v>
      </c>
      <c r="H60" s="45">
        <v>250</v>
      </c>
      <c r="I60" s="45">
        <v>250</v>
      </c>
      <c r="J60" s="45">
        <v>250</v>
      </c>
      <c r="K60" s="45">
        <v>250</v>
      </c>
      <c r="L60" s="41">
        <v>250</v>
      </c>
      <c r="M60" s="45">
        <v>250</v>
      </c>
      <c r="N60" s="45">
        <v>250</v>
      </c>
      <c r="O60" s="42">
        <f t="shared" si="4"/>
        <v>3000</v>
      </c>
      <c r="P60" s="46">
        <v>250</v>
      </c>
      <c r="Q60" s="41">
        <f t="shared" si="7"/>
        <v>3000</v>
      </c>
      <c r="R60" s="41">
        <f t="shared" si="5"/>
        <v>0</v>
      </c>
    </row>
    <row r="61" spans="1:19">
      <c r="A61" s="1"/>
      <c r="B61" s="79" t="s">
        <v>123</v>
      </c>
      <c r="C61" s="45">
        <v>180</v>
      </c>
      <c r="D61" s="45">
        <v>180</v>
      </c>
      <c r="E61" s="45">
        <v>180</v>
      </c>
      <c r="F61" s="45">
        <v>180</v>
      </c>
      <c r="G61" s="45">
        <v>180</v>
      </c>
      <c r="H61" s="45">
        <v>180</v>
      </c>
      <c r="I61" s="45">
        <v>180</v>
      </c>
      <c r="J61" s="41">
        <v>180</v>
      </c>
      <c r="K61" s="41">
        <v>180</v>
      </c>
      <c r="L61" s="41">
        <v>180</v>
      </c>
      <c r="M61" s="41">
        <v>180</v>
      </c>
      <c r="N61" s="41">
        <v>180</v>
      </c>
      <c r="O61" s="42">
        <f t="shared" si="4"/>
        <v>2160</v>
      </c>
      <c r="P61" s="46">
        <v>180</v>
      </c>
      <c r="Q61" s="41">
        <f t="shared" si="7"/>
        <v>2160</v>
      </c>
      <c r="R61" s="41">
        <f t="shared" si="5"/>
        <v>0</v>
      </c>
      <c r="S61" s="41"/>
    </row>
    <row r="62" spans="1:19">
      <c r="A62" s="32" t="s">
        <v>126</v>
      </c>
      <c r="B62" s="78" t="s">
        <v>149</v>
      </c>
      <c r="C62" s="45">
        <v>180</v>
      </c>
      <c r="D62" s="45">
        <v>180</v>
      </c>
      <c r="E62" s="45">
        <v>180</v>
      </c>
      <c r="F62" s="45">
        <v>180</v>
      </c>
      <c r="G62" s="45">
        <v>180</v>
      </c>
      <c r="H62" s="45">
        <v>180</v>
      </c>
      <c r="I62" s="45">
        <v>180</v>
      </c>
      <c r="J62" s="45">
        <v>180</v>
      </c>
      <c r="K62" s="45">
        <v>180</v>
      </c>
      <c r="L62" s="41">
        <v>180</v>
      </c>
      <c r="M62" s="45">
        <v>180</v>
      </c>
      <c r="N62" s="45">
        <v>180</v>
      </c>
      <c r="O62" s="42">
        <f t="shared" si="4"/>
        <v>2160</v>
      </c>
      <c r="P62" s="46">
        <v>180</v>
      </c>
      <c r="Q62" s="41">
        <f t="shared" si="7"/>
        <v>2160</v>
      </c>
      <c r="R62" s="41">
        <f t="shared" si="5"/>
        <v>0</v>
      </c>
      <c r="S62" s="41"/>
    </row>
    <row r="63" spans="1:19">
      <c r="A63" s="32"/>
      <c r="B63" s="78" t="s">
        <v>144</v>
      </c>
      <c r="C63" s="45">
        <v>250</v>
      </c>
      <c r="D63" s="45">
        <v>250</v>
      </c>
      <c r="E63" s="45">
        <v>250</v>
      </c>
      <c r="F63" s="45">
        <v>250</v>
      </c>
      <c r="G63" s="45">
        <v>250</v>
      </c>
      <c r="H63" s="45">
        <v>250</v>
      </c>
      <c r="I63" s="45">
        <v>250</v>
      </c>
      <c r="J63" s="45">
        <v>250</v>
      </c>
      <c r="K63" s="45">
        <v>250</v>
      </c>
      <c r="L63" s="41">
        <v>250</v>
      </c>
      <c r="M63" s="45">
        <v>250</v>
      </c>
      <c r="N63" s="45">
        <v>250</v>
      </c>
      <c r="O63" s="42">
        <f t="shared" si="4"/>
        <v>3000</v>
      </c>
      <c r="P63" s="42">
        <v>250</v>
      </c>
      <c r="Q63" s="41">
        <f t="shared" si="7"/>
        <v>3000</v>
      </c>
      <c r="R63" s="41">
        <f t="shared" si="5"/>
        <v>0</v>
      </c>
      <c r="S63" s="41"/>
    </row>
    <row r="64" spans="1:19">
      <c r="A64" s="1" t="s">
        <v>126</v>
      </c>
      <c r="B64" s="78" t="s">
        <v>111</v>
      </c>
      <c r="C64" s="81">
        <v>150</v>
      </c>
      <c r="D64" s="81">
        <v>150</v>
      </c>
      <c r="E64" s="81">
        <v>150</v>
      </c>
      <c r="F64" s="81">
        <v>150</v>
      </c>
      <c r="G64" s="81">
        <v>150</v>
      </c>
      <c r="H64" s="81">
        <v>150</v>
      </c>
      <c r="I64" s="81">
        <v>150</v>
      </c>
      <c r="J64" s="81">
        <v>150</v>
      </c>
      <c r="K64" s="81">
        <v>150</v>
      </c>
      <c r="L64" s="112">
        <v>150</v>
      </c>
      <c r="M64" s="81">
        <v>150</v>
      </c>
      <c r="N64" s="81">
        <v>150</v>
      </c>
      <c r="O64" s="42">
        <f t="shared" si="4"/>
        <v>1800</v>
      </c>
      <c r="P64" s="46">
        <v>180</v>
      </c>
      <c r="Q64" s="41">
        <f t="shared" si="7"/>
        <v>2160</v>
      </c>
      <c r="R64" s="47">
        <f t="shared" si="5"/>
        <v>360</v>
      </c>
      <c r="S64" s="41"/>
    </row>
    <row r="65" spans="1:19">
      <c r="A65" s="32"/>
      <c r="B65" s="54" t="s">
        <v>67</v>
      </c>
      <c r="C65" s="43"/>
      <c r="D65" s="43"/>
      <c r="E65" s="43"/>
      <c r="F65" s="43"/>
      <c r="G65" s="43"/>
      <c r="H65" s="43"/>
      <c r="I65" s="45"/>
      <c r="J65" s="43"/>
      <c r="K65" s="43"/>
      <c r="L65" s="41"/>
      <c r="M65" s="43"/>
      <c r="N65" s="43"/>
      <c r="O65" s="42">
        <f t="shared" si="4"/>
        <v>0</v>
      </c>
      <c r="P65" s="46">
        <v>0</v>
      </c>
      <c r="Q65" s="41">
        <f t="shared" si="7"/>
        <v>0</v>
      </c>
      <c r="R65" s="41">
        <f t="shared" si="5"/>
        <v>0</v>
      </c>
      <c r="S65" s="41"/>
    </row>
    <row r="66" spans="1:19">
      <c r="A66" s="76"/>
      <c r="B66" s="73" t="s">
        <v>96</v>
      </c>
      <c r="C66" s="45"/>
      <c r="D66" s="45"/>
      <c r="E66" s="45"/>
      <c r="F66" s="45"/>
      <c r="G66" s="45"/>
      <c r="H66" s="45"/>
      <c r="I66" s="45"/>
      <c r="J66" s="45"/>
      <c r="K66" s="45"/>
      <c r="L66" s="41"/>
      <c r="M66" s="45"/>
      <c r="N66" s="45"/>
      <c r="O66" s="42">
        <f t="shared" si="4"/>
        <v>0</v>
      </c>
      <c r="P66" s="46">
        <v>180</v>
      </c>
      <c r="Q66" s="41">
        <f t="shared" si="7"/>
        <v>2160</v>
      </c>
      <c r="R66" s="41">
        <f t="shared" si="5"/>
        <v>2160</v>
      </c>
      <c r="S66" s="41"/>
    </row>
    <row r="67" spans="1:19">
      <c r="A67" s="1" t="s">
        <v>126</v>
      </c>
      <c r="B67" s="79" t="s">
        <v>122</v>
      </c>
      <c r="C67" s="45"/>
      <c r="D67" s="45"/>
      <c r="E67" s="45"/>
      <c r="F67" s="45"/>
      <c r="G67" s="45"/>
      <c r="H67" s="45"/>
      <c r="I67" s="45"/>
      <c r="J67" s="41"/>
      <c r="K67" s="41"/>
      <c r="L67" s="41"/>
      <c r="M67" s="41"/>
      <c r="N67" s="41"/>
      <c r="O67" s="42">
        <f t="shared" si="4"/>
        <v>0</v>
      </c>
      <c r="P67" s="46">
        <v>180</v>
      </c>
      <c r="Q67" s="41">
        <f t="shared" si="7"/>
        <v>2160</v>
      </c>
      <c r="R67" s="41">
        <f t="shared" si="5"/>
        <v>2160</v>
      </c>
      <c r="S67" s="41"/>
    </row>
    <row r="68" spans="1:19">
      <c r="A68" s="1"/>
      <c r="B68" s="79" t="s">
        <v>119</v>
      </c>
      <c r="C68" s="45">
        <v>250</v>
      </c>
      <c r="D68" s="45">
        <v>250</v>
      </c>
      <c r="E68" s="45">
        <v>250</v>
      </c>
      <c r="F68" s="45">
        <v>250</v>
      </c>
      <c r="G68" s="45">
        <v>250</v>
      </c>
      <c r="H68" s="45">
        <v>250</v>
      </c>
      <c r="I68" s="45">
        <v>250</v>
      </c>
      <c r="J68" s="45">
        <v>250</v>
      </c>
      <c r="K68" s="45">
        <v>250</v>
      </c>
      <c r="L68" s="41">
        <v>250</v>
      </c>
      <c r="M68" s="41">
        <v>250</v>
      </c>
      <c r="N68" s="41">
        <v>250</v>
      </c>
      <c r="O68" s="42">
        <f t="shared" si="4"/>
        <v>3000</v>
      </c>
      <c r="P68" s="46">
        <v>250</v>
      </c>
      <c r="Q68" s="41">
        <v>2160</v>
      </c>
      <c r="R68" s="41">
        <f t="shared" si="5"/>
        <v>0</v>
      </c>
      <c r="S68" s="41"/>
    </row>
    <row r="69" spans="1:19">
      <c r="A69" s="32" t="s">
        <v>126</v>
      </c>
      <c r="B69" s="78" t="s">
        <v>92</v>
      </c>
      <c r="C69" s="45">
        <v>180</v>
      </c>
      <c r="D69" s="45">
        <v>180</v>
      </c>
      <c r="E69" s="45">
        <v>180</v>
      </c>
      <c r="F69" s="45">
        <v>180</v>
      </c>
      <c r="G69" s="45">
        <v>180</v>
      </c>
      <c r="H69" s="45">
        <v>180</v>
      </c>
      <c r="I69" s="45">
        <v>180</v>
      </c>
      <c r="J69" s="45">
        <v>180</v>
      </c>
      <c r="K69" s="45">
        <v>180</v>
      </c>
      <c r="L69" s="41">
        <v>180</v>
      </c>
      <c r="M69" s="41">
        <v>180</v>
      </c>
      <c r="N69" s="41">
        <v>180</v>
      </c>
      <c r="O69" s="42">
        <f t="shared" si="4"/>
        <v>2160</v>
      </c>
      <c r="P69" s="46">
        <v>180</v>
      </c>
      <c r="Q69" s="41">
        <f>P69*12</f>
        <v>2160</v>
      </c>
      <c r="R69" s="41">
        <f t="shared" si="5"/>
        <v>0</v>
      </c>
      <c r="S69" s="41"/>
    </row>
    <row r="70" spans="1:19">
      <c r="A70" s="32" t="s">
        <v>126</v>
      </c>
      <c r="B70" s="78" t="s">
        <v>77</v>
      </c>
      <c r="C70" s="45">
        <v>250</v>
      </c>
      <c r="D70" s="45">
        <v>250</v>
      </c>
      <c r="E70" s="45">
        <v>250</v>
      </c>
      <c r="F70" s="45">
        <v>250</v>
      </c>
      <c r="G70" s="45">
        <v>250</v>
      </c>
      <c r="H70" s="45">
        <v>250</v>
      </c>
      <c r="I70" s="45">
        <v>250</v>
      </c>
      <c r="J70" s="45">
        <v>250</v>
      </c>
      <c r="K70" s="45">
        <v>250</v>
      </c>
      <c r="L70" s="41">
        <v>250</v>
      </c>
      <c r="M70" s="45">
        <v>250</v>
      </c>
      <c r="N70" s="45">
        <v>250</v>
      </c>
      <c r="O70" s="42">
        <f t="shared" ref="O70:O114" si="8">SUM(C70:N70)</f>
        <v>3000</v>
      </c>
      <c r="P70" s="46">
        <v>250</v>
      </c>
      <c r="Q70" s="41">
        <f>P70*12</f>
        <v>3000</v>
      </c>
      <c r="R70" s="41">
        <f t="shared" ref="R70:R90" si="9">(12*P70)-O70</f>
        <v>0</v>
      </c>
      <c r="S70" s="41"/>
    </row>
    <row r="71" spans="1:19">
      <c r="A71" s="32"/>
      <c r="B71" s="78" t="s">
        <v>198</v>
      </c>
      <c r="C71" s="75"/>
      <c r="D71" s="75"/>
      <c r="E71" s="75"/>
      <c r="F71" s="75"/>
      <c r="G71" s="75"/>
      <c r="H71" s="75"/>
      <c r="I71" s="75"/>
      <c r="J71" s="75"/>
      <c r="K71" s="75"/>
      <c r="L71" s="41">
        <v>180</v>
      </c>
      <c r="M71" s="41">
        <v>180</v>
      </c>
      <c r="N71" s="41">
        <v>180</v>
      </c>
      <c r="O71" s="42">
        <f t="shared" si="8"/>
        <v>540</v>
      </c>
      <c r="P71" s="46">
        <v>180</v>
      </c>
      <c r="Q71" s="41">
        <f>P71*3</f>
        <v>540</v>
      </c>
      <c r="R71" s="41">
        <f>(3*P71)-O71</f>
        <v>0</v>
      </c>
      <c r="S71" s="41"/>
    </row>
    <row r="72" spans="1:19">
      <c r="A72" s="32"/>
      <c r="B72" s="78" t="s">
        <v>49</v>
      </c>
      <c r="C72" s="45">
        <v>180</v>
      </c>
      <c r="D72" s="45">
        <v>180</v>
      </c>
      <c r="E72" s="45">
        <v>180</v>
      </c>
      <c r="F72" s="45">
        <v>180</v>
      </c>
      <c r="G72" s="45">
        <v>180</v>
      </c>
      <c r="H72" s="45">
        <v>180</v>
      </c>
      <c r="I72" s="45">
        <v>180</v>
      </c>
      <c r="J72" s="45">
        <v>180</v>
      </c>
      <c r="K72" s="45">
        <v>180</v>
      </c>
      <c r="L72" s="41">
        <v>180</v>
      </c>
      <c r="M72" s="45">
        <v>180</v>
      </c>
      <c r="N72" s="45">
        <v>180</v>
      </c>
      <c r="O72" s="42">
        <f t="shared" si="8"/>
        <v>2160</v>
      </c>
      <c r="P72" s="42">
        <v>180</v>
      </c>
      <c r="Q72" s="41">
        <f>P72*12</f>
        <v>2160</v>
      </c>
      <c r="R72" s="41">
        <f t="shared" si="9"/>
        <v>0</v>
      </c>
      <c r="S72" s="41"/>
    </row>
    <row r="73" spans="1:19">
      <c r="A73" s="1"/>
      <c r="B73" s="79" t="s">
        <v>136</v>
      </c>
      <c r="C73" s="45">
        <v>180</v>
      </c>
      <c r="D73" s="45">
        <v>180</v>
      </c>
      <c r="E73" s="45">
        <v>180</v>
      </c>
      <c r="F73" s="45">
        <v>180</v>
      </c>
      <c r="G73" s="45">
        <v>180</v>
      </c>
      <c r="H73" s="45">
        <v>180</v>
      </c>
      <c r="I73" s="45">
        <v>180</v>
      </c>
      <c r="J73" s="45">
        <v>180</v>
      </c>
      <c r="K73" s="45">
        <v>180</v>
      </c>
      <c r="L73" s="41">
        <v>180</v>
      </c>
      <c r="M73" s="41">
        <v>180</v>
      </c>
      <c r="N73" s="41">
        <v>180</v>
      </c>
      <c r="O73" s="42">
        <f t="shared" si="8"/>
        <v>2160</v>
      </c>
      <c r="P73" s="46">
        <v>180</v>
      </c>
      <c r="Q73" s="41">
        <v>2160</v>
      </c>
      <c r="R73" s="41">
        <f t="shared" si="9"/>
        <v>0</v>
      </c>
      <c r="S73" s="41"/>
    </row>
    <row r="74" spans="1:19">
      <c r="A74" s="32"/>
      <c r="B74" s="78" t="s">
        <v>50</v>
      </c>
      <c r="C74" s="45">
        <v>180</v>
      </c>
      <c r="D74" s="45">
        <v>180</v>
      </c>
      <c r="E74" s="45">
        <v>180</v>
      </c>
      <c r="F74" s="45">
        <v>180</v>
      </c>
      <c r="G74" s="45">
        <v>180</v>
      </c>
      <c r="H74" s="45">
        <v>180</v>
      </c>
      <c r="I74" s="45">
        <v>180</v>
      </c>
      <c r="J74" s="45">
        <v>180</v>
      </c>
      <c r="K74" s="45">
        <v>180</v>
      </c>
      <c r="L74" s="41">
        <v>180</v>
      </c>
      <c r="M74" s="45">
        <v>180</v>
      </c>
      <c r="N74" s="45">
        <v>180</v>
      </c>
      <c r="O74" s="42">
        <f t="shared" si="8"/>
        <v>2160</v>
      </c>
      <c r="P74" s="42">
        <v>180</v>
      </c>
      <c r="Q74" s="41">
        <f>P74*12</f>
        <v>2160</v>
      </c>
      <c r="R74" s="41">
        <f t="shared" si="9"/>
        <v>0</v>
      </c>
      <c r="S74" s="41"/>
    </row>
    <row r="75" spans="1:19">
      <c r="A75" s="1"/>
      <c r="B75" s="79" t="s">
        <v>139</v>
      </c>
      <c r="C75" s="45">
        <v>180</v>
      </c>
      <c r="D75" s="45">
        <v>180</v>
      </c>
      <c r="E75" s="45">
        <v>180</v>
      </c>
      <c r="F75" s="45">
        <v>180</v>
      </c>
      <c r="G75" s="45">
        <v>180</v>
      </c>
      <c r="H75" s="45">
        <v>180</v>
      </c>
      <c r="I75" s="45">
        <v>180</v>
      </c>
      <c r="J75" s="45">
        <v>180</v>
      </c>
      <c r="K75" s="45">
        <v>180</v>
      </c>
      <c r="L75" s="41">
        <v>180</v>
      </c>
      <c r="M75" s="41">
        <v>180</v>
      </c>
      <c r="N75" s="41">
        <v>180</v>
      </c>
      <c r="O75" s="42">
        <f t="shared" si="8"/>
        <v>2160</v>
      </c>
      <c r="P75" s="46">
        <v>180</v>
      </c>
      <c r="Q75" s="41">
        <v>2160</v>
      </c>
      <c r="R75" s="41">
        <f t="shared" si="9"/>
        <v>0</v>
      </c>
      <c r="S75" s="41"/>
    </row>
    <row r="76" spans="1:19">
      <c r="A76" s="32"/>
      <c r="B76" s="78" t="s">
        <v>68</v>
      </c>
      <c r="C76" s="45">
        <v>180</v>
      </c>
      <c r="D76" s="45">
        <v>180</v>
      </c>
      <c r="E76" s="45">
        <v>180</v>
      </c>
      <c r="F76" s="45">
        <v>180</v>
      </c>
      <c r="G76" s="45">
        <v>180</v>
      </c>
      <c r="H76" s="45">
        <v>180</v>
      </c>
      <c r="I76" s="45">
        <v>180</v>
      </c>
      <c r="J76" s="45">
        <v>180</v>
      </c>
      <c r="K76" s="45">
        <v>180</v>
      </c>
      <c r="L76" s="41">
        <v>180</v>
      </c>
      <c r="M76" s="45">
        <v>180</v>
      </c>
      <c r="N76" s="45">
        <v>180</v>
      </c>
      <c r="O76" s="42">
        <f t="shared" si="8"/>
        <v>2160</v>
      </c>
      <c r="P76" s="46">
        <v>180</v>
      </c>
      <c r="Q76" s="41">
        <f>P76*12</f>
        <v>2160</v>
      </c>
      <c r="R76" s="41">
        <f t="shared" si="9"/>
        <v>0</v>
      </c>
      <c r="S76" s="41"/>
    </row>
    <row r="77" spans="1:19" s="126" customFormat="1">
      <c r="A77" s="125"/>
      <c r="B77" s="54" t="s">
        <v>58</v>
      </c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4">
        <f t="shared" si="8"/>
        <v>0</v>
      </c>
      <c r="P77" s="44">
        <v>0</v>
      </c>
      <c r="Q77" s="43">
        <f>P77*12</f>
        <v>0</v>
      </c>
      <c r="R77" s="43">
        <f t="shared" si="9"/>
        <v>0</v>
      </c>
      <c r="S77" s="43"/>
    </row>
    <row r="78" spans="1:19">
      <c r="A78" s="32"/>
      <c r="B78" s="78" t="s">
        <v>72</v>
      </c>
      <c r="C78" s="45">
        <v>180</v>
      </c>
      <c r="D78" s="45">
        <v>180</v>
      </c>
      <c r="E78" s="45">
        <v>180</v>
      </c>
      <c r="F78" s="45">
        <v>180</v>
      </c>
      <c r="G78" s="45">
        <v>180</v>
      </c>
      <c r="H78" s="45">
        <v>180</v>
      </c>
      <c r="I78" s="45">
        <v>180</v>
      </c>
      <c r="J78" s="45">
        <v>180</v>
      </c>
      <c r="K78" s="71">
        <v>180</v>
      </c>
      <c r="L78" s="41">
        <v>180</v>
      </c>
      <c r="M78" s="45">
        <v>180</v>
      </c>
      <c r="N78" s="45">
        <v>180</v>
      </c>
      <c r="O78" s="42">
        <f t="shared" si="8"/>
        <v>2160</v>
      </c>
      <c r="P78" s="46">
        <v>180</v>
      </c>
      <c r="Q78" s="41">
        <f>P78*12</f>
        <v>2160</v>
      </c>
      <c r="R78" s="41">
        <f t="shared" si="9"/>
        <v>0</v>
      </c>
      <c r="S78" s="41"/>
    </row>
    <row r="79" spans="1:19">
      <c r="A79" s="32"/>
      <c r="B79" s="78" t="s">
        <v>51</v>
      </c>
      <c r="C79" s="45">
        <v>180</v>
      </c>
      <c r="D79" s="45">
        <v>180</v>
      </c>
      <c r="E79" s="45">
        <v>180</v>
      </c>
      <c r="F79" s="45">
        <v>180</v>
      </c>
      <c r="G79" s="45">
        <v>180</v>
      </c>
      <c r="H79" s="45">
        <v>180</v>
      </c>
      <c r="I79" s="45">
        <v>180</v>
      </c>
      <c r="J79" s="45">
        <v>180</v>
      </c>
      <c r="K79" s="45">
        <v>180</v>
      </c>
      <c r="L79" s="41">
        <v>180</v>
      </c>
      <c r="M79" s="41">
        <v>180</v>
      </c>
      <c r="N79" s="41">
        <v>180</v>
      </c>
      <c r="O79" s="42">
        <f t="shared" si="8"/>
        <v>2160</v>
      </c>
      <c r="P79" s="42">
        <v>180</v>
      </c>
      <c r="Q79" s="41">
        <f>P79*12</f>
        <v>2160</v>
      </c>
      <c r="R79" s="41">
        <f t="shared" si="9"/>
        <v>0</v>
      </c>
      <c r="S79" s="41"/>
    </row>
    <row r="80" spans="1:19">
      <c r="A80" s="32"/>
      <c r="B80" s="78" t="s">
        <v>59</v>
      </c>
      <c r="C80" s="45">
        <v>250</v>
      </c>
      <c r="D80" s="45">
        <v>250</v>
      </c>
      <c r="E80" s="45">
        <v>250</v>
      </c>
      <c r="F80" s="45">
        <v>250</v>
      </c>
      <c r="G80" s="45">
        <v>250</v>
      </c>
      <c r="H80" s="45">
        <v>250</v>
      </c>
      <c r="I80" s="45">
        <v>250</v>
      </c>
      <c r="J80" s="45">
        <v>250</v>
      </c>
      <c r="K80" s="45">
        <v>250</v>
      </c>
      <c r="L80" s="41">
        <v>250</v>
      </c>
      <c r="M80" s="45">
        <v>250</v>
      </c>
      <c r="N80" s="45">
        <v>250</v>
      </c>
      <c r="O80" s="42">
        <f t="shared" si="8"/>
        <v>3000</v>
      </c>
      <c r="P80" s="42">
        <v>250</v>
      </c>
      <c r="Q80" s="41">
        <f>P80*12</f>
        <v>3000</v>
      </c>
      <c r="R80" s="41">
        <f t="shared" si="9"/>
        <v>0</v>
      </c>
      <c r="S80" s="41"/>
    </row>
    <row r="81" spans="1:20">
      <c r="A81" s="1"/>
      <c r="B81" s="79" t="s">
        <v>140</v>
      </c>
      <c r="C81" s="45">
        <v>180</v>
      </c>
      <c r="D81" s="45">
        <v>180</v>
      </c>
      <c r="E81" s="45">
        <v>180</v>
      </c>
      <c r="F81" s="45">
        <v>180</v>
      </c>
      <c r="G81" s="45">
        <v>180</v>
      </c>
      <c r="H81" s="45">
        <v>180</v>
      </c>
      <c r="I81" s="45">
        <v>180</v>
      </c>
      <c r="J81" s="45">
        <v>180</v>
      </c>
      <c r="K81" s="45">
        <v>180</v>
      </c>
      <c r="L81" s="41">
        <v>180</v>
      </c>
      <c r="M81" s="41">
        <v>180</v>
      </c>
      <c r="N81" s="41">
        <v>180</v>
      </c>
      <c r="O81" s="42">
        <f t="shared" si="8"/>
        <v>2160</v>
      </c>
      <c r="P81" s="46">
        <v>180</v>
      </c>
      <c r="Q81" s="41">
        <v>2160</v>
      </c>
      <c r="R81" s="41">
        <f t="shared" si="9"/>
        <v>0</v>
      </c>
      <c r="S81" s="41"/>
    </row>
    <row r="82" spans="1:20">
      <c r="A82" s="1"/>
      <c r="B82" s="79" t="s">
        <v>150</v>
      </c>
      <c r="C82" s="45">
        <v>180</v>
      </c>
      <c r="D82" s="45">
        <v>180</v>
      </c>
      <c r="E82" s="45">
        <v>180</v>
      </c>
      <c r="F82" s="45">
        <v>180</v>
      </c>
      <c r="G82" s="45">
        <v>180</v>
      </c>
      <c r="H82" s="45">
        <v>180</v>
      </c>
      <c r="I82" s="45">
        <v>180</v>
      </c>
      <c r="J82" s="45">
        <v>180</v>
      </c>
      <c r="K82" s="45">
        <v>180</v>
      </c>
      <c r="L82" s="41">
        <v>180</v>
      </c>
      <c r="M82" s="41">
        <v>200</v>
      </c>
      <c r="N82" s="43"/>
      <c r="O82" s="42">
        <f t="shared" si="8"/>
        <v>2000</v>
      </c>
      <c r="P82" s="46">
        <v>180</v>
      </c>
      <c r="Q82" s="41">
        <v>2160</v>
      </c>
      <c r="R82" s="117">
        <f t="shared" si="9"/>
        <v>160</v>
      </c>
      <c r="S82" s="41" t="s">
        <v>199</v>
      </c>
    </row>
    <row r="83" spans="1:20">
      <c r="A83" s="1"/>
      <c r="B83" s="79" t="s">
        <v>141</v>
      </c>
      <c r="C83" s="45">
        <v>180</v>
      </c>
      <c r="D83" s="45">
        <v>180</v>
      </c>
      <c r="E83" s="45">
        <v>180</v>
      </c>
      <c r="F83" s="45">
        <v>180</v>
      </c>
      <c r="G83" s="45">
        <v>180</v>
      </c>
      <c r="H83" s="45">
        <v>180</v>
      </c>
      <c r="I83" s="45">
        <v>180</v>
      </c>
      <c r="J83" s="45">
        <v>180</v>
      </c>
      <c r="K83" s="45">
        <v>180</v>
      </c>
      <c r="L83" s="41">
        <v>180</v>
      </c>
      <c r="M83" s="41">
        <v>180</v>
      </c>
      <c r="N83" s="41">
        <v>180</v>
      </c>
      <c r="O83" s="42">
        <f t="shared" si="8"/>
        <v>2160</v>
      </c>
      <c r="P83" s="46">
        <v>180</v>
      </c>
      <c r="Q83" s="41">
        <v>2160</v>
      </c>
      <c r="R83" s="41">
        <f t="shared" si="9"/>
        <v>0</v>
      </c>
      <c r="S83" s="41"/>
    </row>
    <row r="84" spans="1:20">
      <c r="A84" s="51"/>
      <c r="B84" s="78" t="s">
        <v>53</v>
      </c>
      <c r="C84" s="45">
        <v>180</v>
      </c>
      <c r="D84" s="45">
        <v>180</v>
      </c>
      <c r="E84" s="45">
        <v>180</v>
      </c>
      <c r="F84" s="45">
        <v>180</v>
      </c>
      <c r="G84" s="45">
        <v>180</v>
      </c>
      <c r="H84" s="45">
        <v>180</v>
      </c>
      <c r="I84" s="45">
        <v>180</v>
      </c>
      <c r="J84" s="45">
        <v>180</v>
      </c>
      <c r="K84" s="45">
        <v>180</v>
      </c>
      <c r="L84" s="41">
        <v>180</v>
      </c>
      <c r="M84" s="45">
        <v>180</v>
      </c>
      <c r="N84" s="45">
        <v>180</v>
      </c>
      <c r="O84" s="46">
        <f t="shared" si="8"/>
        <v>2160</v>
      </c>
      <c r="P84" s="42">
        <v>180</v>
      </c>
      <c r="Q84" s="41">
        <f>P84*12</f>
        <v>2160</v>
      </c>
      <c r="R84" s="41">
        <f t="shared" si="9"/>
        <v>0</v>
      </c>
      <c r="S84" s="41"/>
    </row>
    <row r="85" spans="1:20">
      <c r="A85" s="1"/>
      <c r="B85" s="79" t="s">
        <v>160</v>
      </c>
      <c r="C85" s="75"/>
      <c r="D85" s="75"/>
      <c r="E85" s="75"/>
      <c r="F85" s="45">
        <v>180</v>
      </c>
      <c r="G85" s="45">
        <v>180</v>
      </c>
      <c r="H85" s="45">
        <v>180</v>
      </c>
      <c r="I85" s="45">
        <v>180</v>
      </c>
      <c r="J85" s="45">
        <v>180</v>
      </c>
      <c r="K85" s="45">
        <v>180</v>
      </c>
      <c r="L85" s="41">
        <v>180</v>
      </c>
      <c r="M85" s="41">
        <v>180</v>
      </c>
      <c r="N85" s="41">
        <v>180</v>
      </c>
      <c r="O85" s="42">
        <f t="shared" si="8"/>
        <v>1620</v>
      </c>
      <c r="P85" s="46">
        <v>180</v>
      </c>
      <c r="Q85" s="41">
        <v>2160</v>
      </c>
      <c r="R85" s="41">
        <f>(9*P85)-O85</f>
        <v>0</v>
      </c>
      <c r="S85" s="41"/>
    </row>
    <row r="86" spans="1:20">
      <c r="A86" s="32"/>
      <c r="B86" s="54" t="s">
        <v>64</v>
      </c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2">
        <f t="shared" si="8"/>
        <v>0</v>
      </c>
      <c r="P86" s="46">
        <v>0</v>
      </c>
      <c r="Q86" s="41">
        <f>P86*12</f>
        <v>0</v>
      </c>
      <c r="R86" s="41">
        <f t="shared" si="9"/>
        <v>0</v>
      </c>
      <c r="S86" s="41"/>
    </row>
    <row r="87" spans="1:20">
      <c r="A87" s="32"/>
      <c r="B87" s="78" t="s">
        <v>63</v>
      </c>
      <c r="C87" s="45">
        <v>250</v>
      </c>
      <c r="D87" s="45">
        <v>250</v>
      </c>
      <c r="E87" s="45">
        <v>250</v>
      </c>
      <c r="F87" s="45">
        <v>250</v>
      </c>
      <c r="G87" s="45">
        <v>250</v>
      </c>
      <c r="H87" s="45">
        <v>250</v>
      </c>
      <c r="I87" s="45">
        <v>250</v>
      </c>
      <c r="J87" s="45">
        <v>250</v>
      </c>
      <c r="K87" s="45">
        <v>250</v>
      </c>
      <c r="L87" s="41">
        <v>250</v>
      </c>
      <c r="M87" s="41">
        <v>250</v>
      </c>
      <c r="N87" s="41">
        <v>250</v>
      </c>
      <c r="O87" s="42">
        <f t="shared" si="8"/>
        <v>3000</v>
      </c>
      <c r="P87" s="46">
        <v>250</v>
      </c>
      <c r="Q87" s="41">
        <f>P87*12</f>
        <v>3000</v>
      </c>
      <c r="R87" s="41">
        <f t="shared" si="9"/>
        <v>0</v>
      </c>
      <c r="S87" s="41"/>
    </row>
    <row r="88" spans="1:20">
      <c r="A88" s="32"/>
      <c r="B88" s="78" t="s">
        <v>164</v>
      </c>
      <c r="C88" s="75"/>
      <c r="D88" s="75"/>
      <c r="E88" s="75"/>
      <c r="F88" s="75"/>
      <c r="G88" s="75"/>
      <c r="H88" s="75"/>
      <c r="I88" s="75"/>
      <c r="J88" s="45">
        <v>180</v>
      </c>
      <c r="K88" s="45">
        <v>180</v>
      </c>
      <c r="L88" s="45">
        <v>180</v>
      </c>
      <c r="M88" s="45">
        <v>180</v>
      </c>
      <c r="N88" s="45">
        <v>180</v>
      </c>
      <c r="O88" s="42">
        <f t="shared" si="8"/>
        <v>900</v>
      </c>
      <c r="P88" s="46">
        <v>180</v>
      </c>
      <c r="Q88" s="41">
        <v>900</v>
      </c>
      <c r="R88" s="41">
        <f>(5*P88)-O88</f>
        <v>0</v>
      </c>
      <c r="S88" s="41"/>
    </row>
    <row r="89" spans="1:20">
      <c r="A89" s="32"/>
      <c r="B89" s="78" t="s">
        <v>88</v>
      </c>
      <c r="C89" s="45">
        <v>180</v>
      </c>
      <c r="D89" s="45">
        <v>180</v>
      </c>
      <c r="E89" s="45">
        <v>180</v>
      </c>
      <c r="F89" s="45">
        <v>180</v>
      </c>
      <c r="G89" s="45">
        <v>180</v>
      </c>
      <c r="H89" s="45">
        <v>180</v>
      </c>
      <c r="I89" s="45">
        <v>180</v>
      </c>
      <c r="J89" s="45">
        <v>180</v>
      </c>
      <c r="K89" s="45">
        <v>180</v>
      </c>
      <c r="L89" s="41">
        <v>180</v>
      </c>
      <c r="M89" s="45">
        <v>180</v>
      </c>
      <c r="N89" s="45">
        <v>180</v>
      </c>
      <c r="O89" s="42">
        <f t="shared" si="8"/>
        <v>2160</v>
      </c>
      <c r="P89" s="46">
        <v>180</v>
      </c>
      <c r="Q89" s="41">
        <f>P89*12</f>
        <v>2160</v>
      </c>
      <c r="R89" s="41">
        <f t="shared" si="9"/>
        <v>0</v>
      </c>
      <c r="S89" s="41"/>
    </row>
    <row r="90" spans="1:20">
      <c r="A90" s="32"/>
      <c r="B90" s="78" t="s">
        <v>94</v>
      </c>
      <c r="C90" s="45">
        <v>250</v>
      </c>
      <c r="D90" s="45">
        <v>250</v>
      </c>
      <c r="E90" s="45">
        <v>250</v>
      </c>
      <c r="F90" s="45">
        <v>250</v>
      </c>
      <c r="G90" s="45">
        <v>250</v>
      </c>
      <c r="H90" s="45">
        <v>250</v>
      </c>
      <c r="I90" s="45">
        <v>250</v>
      </c>
      <c r="J90" s="41">
        <v>250</v>
      </c>
      <c r="K90" s="45">
        <v>250</v>
      </c>
      <c r="L90" s="41">
        <v>250</v>
      </c>
      <c r="M90" s="45">
        <v>250</v>
      </c>
      <c r="N90" s="45">
        <v>250</v>
      </c>
      <c r="O90" s="42">
        <f t="shared" si="8"/>
        <v>3000</v>
      </c>
      <c r="P90" s="46">
        <v>250</v>
      </c>
      <c r="Q90" s="41">
        <f>P90*12</f>
        <v>3000</v>
      </c>
      <c r="R90" s="41">
        <f t="shared" si="9"/>
        <v>0</v>
      </c>
      <c r="S90" s="41"/>
    </row>
    <row r="91" spans="1:20">
      <c r="A91" s="1"/>
      <c r="B91" s="79" t="s">
        <v>162</v>
      </c>
      <c r="C91" s="75"/>
      <c r="D91" s="75"/>
      <c r="E91" s="75"/>
      <c r="F91" s="75"/>
      <c r="G91" s="45">
        <v>180</v>
      </c>
      <c r="H91" s="45">
        <v>180</v>
      </c>
      <c r="I91" s="45">
        <v>180</v>
      </c>
      <c r="J91" s="45">
        <v>180</v>
      </c>
      <c r="K91" s="45">
        <v>180</v>
      </c>
      <c r="L91" s="45">
        <v>180</v>
      </c>
      <c r="M91" s="45">
        <v>180</v>
      </c>
      <c r="N91" s="45">
        <v>180</v>
      </c>
      <c r="O91" s="42">
        <f t="shared" si="8"/>
        <v>1440</v>
      </c>
      <c r="P91" s="46">
        <v>180</v>
      </c>
      <c r="Q91" s="41">
        <v>1440</v>
      </c>
      <c r="R91" s="41">
        <f>(8*P91)-O91</f>
        <v>0</v>
      </c>
      <c r="S91" s="41"/>
    </row>
    <row r="92" spans="1:20">
      <c r="A92" s="1"/>
      <c r="B92" s="79" t="s">
        <v>153</v>
      </c>
      <c r="C92" s="75"/>
      <c r="D92" s="45">
        <v>180</v>
      </c>
      <c r="E92" s="45">
        <v>180</v>
      </c>
      <c r="F92" s="45">
        <v>180</v>
      </c>
      <c r="G92" s="45">
        <v>180</v>
      </c>
      <c r="H92" s="45">
        <v>180</v>
      </c>
      <c r="I92" s="45">
        <v>180</v>
      </c>
      <c r="J92" s="45">
        <v>180</v>
      </c>
      <c r="K92" s="45">
        <v>180</v>
      </c>
      <c r="L92" s="41">
        <v>180</v>
      </c>
      <c r="M92" s="41">
        <v>180</v>
      </c>
      <c r="N92" s="41">
        <v>180</v>
      </c>
      <c r="O92" s="42">
        <f t="shared" si="8"/>
        <v>1980</v>
      </c>
      <c r="P92" s="46">
        <v>180</v>
      </c>
      <c r="Q92" s="41">
        <v>1440</v>
      </c>
      <c r="R92" s="41">
        <f>(11*P92)-O92</f>
        <v>0</v>
      </c>
      <c r="S92" s="41"/>
    </row>
    <row r="93" spans="1:20">
      <c r="A93" s="1"/>
      <c r="B93" s="79" t="s">
        <v>157</v>
      </c>
      <c r="C93" s="75"/>
      <c r="D93" s="75"/>
      <c r="E93" s="45">
        <v>250</v>
      </c>
      <c r="F93" s="45">
        <v>250</v>
      </c>
      <c r="G93" s="45">
        <v>250</v>
      </c>
      <c r="H93" s="45">
        <v>250</v>
      </c>
      <c r="I93" s="45">
        <v>250</v>
      </c>
      <c r="J93" s="45">
        <v>250</v>
      </c>
      <c r="K93" s="45">
        <v>250</v>
      </c>
      <c r="L93" s="41">
        <v>250</v>
      </c>
      <c r="M93" s="41">
        <v>250</v>
      </c>
      <c r="N93" s="41">
        <v>250</v>
      </c>
      <c r="O93" s="42">
        <f t="shared" si="8"/>
        <v>2500</v>
      </c>
      <c r="P93" s="46">
        <v>250</v>
      </c>
      <c r="Q93" s="41">
        <v>3000</v>
      </c>
      <c r="R93" s="41">
        <v>0</v>
      </c>
      <c r="S93" s="41"/>
    </row>
    <row r="94" spans="1:20">
      <c r="A94" s="32"/>
      <c r="B94" s="78" t="s">
        <v>85</v>
      </c>
      <c r="C94" s="45">
        <v>180</v>
      </c>
      <c r="D94" s="45">
        <v>180</v>
      </c>
      <c r="E94" s="45">
        <v>180</v>
      </c>
      <c r="F94" s="45">
        <v>180</v>
      </c>
      <c r="G94" s="45">
        <v>180</v>
      </c>
      <c r="H94" s="45">
        <v>180</v>
      </c>
      <c r="I94" s="45">
        <v>180</v>
      </c>
      <c r="J94" s="45">
        <v>180</v>
      </c>
      <c r="K94" s="45">
        <v>180</v>
      </c>
      <c r="L94" s="41">
        <v>180</v>
      </c>
      <c r="M94" s="45">
        <v>180</v>
      </c>
      <c r="N94" s="45">
        <v>180</v>
      </c>
      <c r="O94" s="42">
        <f t="shared" si="8"/>
        <v>2160</v>
      </c>
      <c r="P94" s="46">
        <v>180</v>
      </c>
      <c r="Q94" s="41">
        <f t="shared" ref="Q94:Q101" si="10">P94*12</f>
        <v>2160</v>
      </c>
      <c r="R94" s="41">
        <f>(12*P94)-O94</f>
        <v>0</v>
      </c>
      <c r="S94" s="41"/>
    </row>
    <row r="95" spans="1:20" ht="13.5" customHeight="1">
      <c r="A95" s="1"/>
      <c r="B95" s="134" t="s">
        <v>124</v>
      </c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42">
        <f t="shared" si="8"/>
        <v>0</v>
      </c>
      <c r="P95" s="46">
        <v>250</v>
      </c>
      <c r="Q95" s="41">
        <f t="shared" si="10"/>
        <v>3000</v>
      </c>
      <c r="R95" s="41">
        <v>0</v>
      </c>
      <c r="S95" s="41" t="s">
        <v>196</v>
      </c>
      <c r="T95" t="s">
        <v>125</v>
      </c>
    </row>
    <row r="96" spans="1:20" ht="13.5" customHeight="1">
      <c r="A96" s="1"/>
      <c r="B96" s="78" t="s">
        <v>112</v>
      </c>
      <c r="C96" s="62"/>
      <c r="D96" s="62"/>
      <c r="E96" s="62"/>
      <c r="F96" s="62"/>
      <c r="G96" s="62"/>
      <c r="H96" s="62"/>
      <c r="I96" s="62"/>
      <c r="J96" s="62"/>
      <c r="K96" s="62"/>
      <c r="L96" s="59"/>
      <c r="M96" s="62"/>
      <c r="N96" s="62"/>
      <c r="O96" s="42">
        <f t="shared" si="8"/>
        <v>0</v>
      </c>
      <c r="P96" s="46">
        <v>180</v>
      </c>
      <c r="Q96" s="41">
        <f t="shared" si="10"/>
        <v>2160</v>
      </c>
      <c r="R96" s="117">
        <f>(12*P96)-O96</f>
        <v>2160</v>
      </c>
      <c r="S96" s="41"/>
    </row>
    <row r="97" spans="1:19" ht="13.5" customHeight="1">
      <c r="A97" s="32" t="s">
        <v>126</v>
      </c>
      <c r="B97" s="78" t="s">
        <v>54</v>
      </c>
      <c r="C97" s="45">
        <v>180</v>
      </c>
      <c r="D97" s="45">
        <v>180</v>
      </c>
      <c r="E97" s="45">
        <v>180</v>
      </c>
      <c r="F97" s="45">
        <v>180</v>
      </c>
      <c r="G97" s="45">
        <v>180</v>
      </c>
      <c r="H97" s="45">
        <v>180</v>
      </c>
      <c r="I97" s="45">
        <v>180</v>
      </c>
      <c r="J97" s="41">
        <v>180</v>
      </c>
      <c r="K97" s="41">
        <v>180</v>
      </c>
      <c r="L97" s="41">
        <v>180</v>
      </c>
      <c r="M97" s="41">
        <v>180</v>
      </c>
      <c r="N97" s="41">
        <v>180</v>
      </c>
      <c r="O97" s="42">
        <f t="shared" si="8"/>
        <v>2160</v>
      </c>
      <c r="P97" s="42">
        <v>180</v>
      </c>
      <c r="Q97" s="41">
        <f t="shared" si="10"/>
        <v>2160</v>
      </c>
      <c r="R97" s="41">
        <f>(12*P97)-O97</f>
        <v>0</v>
      </c>
      <c r="S97" s="41"/>
    </row>
    <row r="98" spans="1:19" ht="13.5" customHeight="1">
      <c r="A98" s="32"/>
      <c r="B98" s="78" t="s">
        <v>98</v>
      </c>
      <c r="C98" s="75"/>
      <c r="D98" s="75"/>
      <c r="E98" s="75"/>
      <c r="F98" s="75"/>
      <c r="G98" s="75"/>
      <c r="H98" s="75"/>
      <c r="I98" s="75"/>
      <c r="J98" s="41">
        <v>180</v>
      </c>
      <c r="K98" s="41">
        <v>180</v>
      </c>
      <c r="L98" s="41">
        <v>180</v>
      </c>
      <c r="M98" s="41">
        <v>180</v>
      </c>
      <c r="N98" s="41">
        <v>180</v>
      </c>
      <c r="O98" s="42">
        <f t="shared" si="8"/>
        <v>900</v>
      </c>
      <c r="P98" s="42">
        <v>180</v>
      </c>
      <c r="Q98" s="41">
        <f>P98*5</f>
        <v>900</v>
      </c>
      <c r="R98" s="41">
        <f>(5*P98)-O98</f>
        <v>0</v>
      </c>
      <c r="S98" s="41" t="s">
        <v>200</v>
      </c>
    </row>
    <row r="99" spans="1:19" ht="13.5" customHeight="1">
      <c r="A99" s="32"/>
      <c r="B99" s="78" t="s">
        <v>55</v>
      </c>
      <c r="C99" s="45">
        <v>180</v>
      </c>
      <c r="D99" s="45">
        <v>180</v>
      </c>
      <c r="E99" s="45">
        <v>180</v>
      </c>
      <c r="F99" s="45">
        <v>180</v>
      </c>
      <c r="G99" s="45">
        <v>180</v>
      </c>
      <c r="H99" s="45">
        <v>180</v>
      </c>
      <c r="I99" s="45">
        <v>180</v>
      </c>
      <c r="J99" s="45">
        <v>180</v>
      </c>
      <c r="K99" s="45">
        <v>180</v>
      </c>
      <c r="L99" s="41">
        <v>180</v>
      </c>
      <c r="M99" s="45">
        <v>180</v>
      </c>
      <c r="N99" s="45">
        <v>180</v>
      </c>
      <c r="O99" s="42">
        <f t="shared" si="8"/>
        <v>2160</v>
      </c>
      <c r="P99" s="42">
        <v>180</v>
      </c>
      <c r="Q99" s="41">
        <f t="shared" si="10"/>
        <v>2160</v>
      </c>
      <c r="R99" s="41">
        <f>(12*P99)-O99</f>
        <v>0</v>
      </c>
      <c r="S99" s="41"/>
    </row>
    <row r="100" spans="1:19" ht="13.5" customHeight="1">
      <c r="A100" s="1"/>
      <c r="B100" s="79" t="s">
        <v>138</v>
      </c>
      <c r="C100" s="45">
        <v>250</v>
      </c>
      <c r="D100" s="45">
        <v>250</v>
      </c>
      <c r="E100" s="45">
        <v>250</v>
      </c>
      <c r="F100" s="45">
        <v>250</v>
      </c>
      <c r="G100" s="45">
        <v>250</v>
      </c>
      <c r="H100" s="45">
        <v>250</v>
      </c>
      <c r="I100" s="45">
        <v>250</v>
      </c>
      <c r="J100" s="45">
        <v>250</v>
      </c>
      <c r="K100" s="45">
        <v>250</v>
      </c>
      <c r="L100" s="41">
        <v>250</v>
      </c>
      <c r="M100" s="41">
        <v>250</v>
      </c>
      <c r="N100" s="41">
        <v>250</v>
      </c>
      <c r="O100" s="42">
        <f t="shared" si="8"/>
        <v>3000</v>
      </c>
      <c r="P100" s="46">
        <v>250</v>
      </c>
      <c r="Q100" s="41">
        <f t="shared" si="10"/>
        <v>3000</v>
      </c>
      <c r="R100" s="41">
        <f>(12*P100)-O100</f>
        <v>0</v>
      </c>
      <c r="S100" s="41"/>
    </row>
    <row r="101" spans="1:19">
      <c r="A101" s="32"/>
      <c r="B101" s="54" t="s">
        <v>80</v>
      </c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2">
        <f t="shared" si="8"/>
        <v>0</v>
      </c>
      <c r="P101" s="46">
        <v>0</v>
      </c>
      <c r="Q101" s="41">
        <f t="shared" si="10"/>
        <v>0</v>
      </c>
      <c r="R101" s="41">
        <f t="shared" ref="R101" si="11">(12*P101)-O101</f>
        <v>0</v>
      </c>
      <c r="S101" s="41"/>
    </row>
    <row r="102" spans="1:19">
      <c r="B102" s="108" t="s">
        <v>174</v>
      </c>
      <c r="C102" s="111"/>
      <c r="D102" s="111"/>
      <c r="E102" s="111"/>
      <c r="F102" s="111"/>
      <c r="G102" s="111"/>
      <c r="H102" s="111"/>
      <c r="I102" s="111"/>
      <c r="J102" s="111"/>
      <c r="K102" s="111"/>
      <c r="L102" s="118">
        <v>180</v>
      </c>
      <c r="M102" s="118">
        <v>180</v>
      </c>
      <c r="N102" s="118">
        <v>180</v>
      </c>
      <c r="O102" s="42">
        <f t="shared" si="8"/>
        <v>540</v>
      </c>
      <c r="P102" s="118">
        <v>180</v>
      </c>
      <c r="Q102" s="41">
        <f>P102*3</f>
        <v>540</v>
      </c>
      <c r="R102" s="41">
        <f>(3*P102)-O102</f>
        <v>0</v>
      </c>
    </row>
    <row r="103" spans="1:19">
      <c r="B103" s="108" t="s">
        <v>175</v>
      </c>
      <c r="C103" s="111"/>
      <c r="D103" s="111"/>
      <c r="E103" s="111"/>
      <c r="F103" s="111"/>
      <c r="G103" s="111"/>
      <c r="H103" s="111"/>
      <c r="I103" s="111"/>
      <c r="J103" s="111"/>
      <c r="K103" s="111"/>
      <c r="L103" s="118">
        <v>180</v>
      </c>
      <c r="M103" s="118">
        <v>180</v>
      </c>
      <c r="N103" s="118">
        <v>180</v>
      </c>
      <c r="O103" s="42">
        <f t="shared" si="8"/>
        <v>540</v>
      </c>
      <c r="P103" s="118">
        <v>180</v>
      </c>
      <c r="Q103" s="41">
        <f t="shared" ref="Q103" si="12">P103*3</f>
        <v>540</v>
      </c>
      <c r="R103" s="41">
        <f t="shared" ref="R103" si="13">(3*P103)-O103</f>
        <v>0</v>
      </c>
    </row>
    <row r="104" spans="1:19">
      <c r="B104" s="108" t="s">
        <v>177</v>
      </c>
      <c r="C104" s="111"/>
      <c r="D104" s="111"/>
      <c r="E104" s="111"/>
      <c r="F104" s="111"/>
      <c r="G104" s="111"/>
      <c r="H104" s="111"/>
      <c r="I104" s="111"/>
      <c r="J104" s="111"/>
      <c r="K104" s="111"/>
      <c r="L104" s="111"/>
      <c r="M104" s="118">
        <v>180</v>
      </c>
      <c r="N104" s="118">
        <v>180</v>
      </c>
      <c r="O104" s="42">
        <f t="shared" si="8"/>
        <v>360</v>
      </c>
      <c r="P104" s="118">
        <v>180</v>
      </c>
      <c r="Q104" s="41">
        <f>P104*2</f>
        <v>360</v>
      </c>
      <c r="R104" s="41">
        <f>(2*P104)-O104</f>
        <v>0</v>
      </c>
      <c r="S104" s="118" t="s">
        <v>195</v>
      </c>
    </row>
    <row r="105" spans="1:19">
      <c r="B105" s="108" t="s">
        <v>178</v>
      </c>
      <c r="C105" s="111"/>
      <c r="D105" s="111"/>
      <c r="E105" s="111"/>
      <c r="F105" s="111"/>
      <c r="G105" s="111"/>
      <c r="H105" s="111"/>
      <c r="I105" s="111"/>
      <c r="J105" s="111"/>
      <c r="K105" s="111"/>
      <c r="L105" s="111"/>
      <c r="M105" s="118">
        <v>180</v>
      </c>
      <c r="N105" s="118">
        <v>180</v>
      </c>
      <c r="O105" s="42">
        <f t="shared" si="8"/>
        <v>360</v>
      </c>
      <c r="P105" s="118">
        <v>180</v>
      </c>
      <c r="Q105" s="41">
        <f t="shared" ref="Q105:Q110" si="14">P105*2</f>
        <v>360</v>
      </c>
      <c r="R105" s="41">
        <f t="shared" ref="R105:R110" si="15">(2*P105)-O105</f>
        <v>0</v>
      </c>
    </row>
    <row r="106" spans="1:19">
      <c r="B106" s="108" t="s">
        <v>179</v>
      </c>
      <c r="C106" s="111"/>
      <c r="D106" s="111"/>
      <c r="E106" s="111"/>
      <c r="F106" s="111"/>
      <c r="G106" s="111"/>
      <c r="H106" s="111"/>
      <c r="I106" s="111"/>
      <c r="J106" s="111"/>
      <c r="K106" s="111"/>
      <c r="L106" s="111"/>
      <c r="M106" s="118">
        <v>180</v>
      </c>
      <c r="N106" s="118">
        <v>180</v>
      </c>
      <c r="O106" s="42">
        <f t="shared" si="8"/>
        <v>360</v>
      </c>
      <c r="P106" s="118">
        <v>180</v>
      </c>
      <c r="Q106" s="41">
        <f t="shared" si="14"/>
        <v>360</v>
      </c>
      <c r="R106" s="41">
        <f t="shared" si="15"/>
        <v>0</v>
      </c>
    </row>
    <row r="107" spans="1:19">
      <c r="B107" s="108" t="s">
        <v>180</v>
      </c>
      <c r="C107" s="111"/>
      <c r="D107" s="111"/>
      <c r="E107" s="111"/>
      <c r="F107" s="111"/>
      <c r="G107" s="111"/>
      <c r="H107" s="111"/>
      <c r="I107" s="111"/>
      <c r="J107" s="111"/>
      <c r="K107" s="111"/>
      <c r="L107" s="111"/>
      <c r="M107" s="118">
        <v>180</v>
      </c>
      <c r="N107" s="118">
        <v>180</v>
      </c>
      <c r="O107" s="42">
        <f t="shared" si="8"/>
        <v>360</v>
      </c>
      <c r="P107" s="118">
        <v>180</v>
      </c>
      <c r="Q107" s="41">
        <f t="shared" si="14"/>
        <v>360</v>
      </c>
      <c r="R107" s="41">
        <f t="shared" si="15"/>
        <v>0</v>
      </c>
    </row>
    <row r="108" spans="1:19">
      <c r="B108" s="108" t="s">
        <v>181</v>
      </c>
      <c r="C108" s="111"/>
      <c r="D108" s="111"/>
      <c r="E108" s="111"/>
      <c r="F108" s="111"/>
      <c r="G108" s="111"/>
      <c r="H108" s="111"/>
      <c r="I108" s="111"/>
      <c r="J108" s="111"/>
      <c r="K108" s="111"/>
      <c r="L108" s="111"/>
      <c r="M108" s="118">
        <v>180</v>
      </c>
      <c r="N108" s="118">
        <v>180</v>
      </c>
      <c r="O108" s="42">
        <f t="shared" si="8"/>
        <v>360</v>
      </c>
      <c r="P108" s="118">
        <v>180</v>
      </c>
      <c r="Q108" s="41">
        <f t="shared" si="14"/>
        <v>360</v>
      </c>
      <c r="R108" s="41">
        <f t="shared" si="15"/>
        <v>0</v>
      </c>
    </row>
    <row r="109" spans="1:19">
      <c r="B109" s="108" t="s">
        <v>182</v>
      </c>
      <c r="C109" s="111"/>
      <c r="D109" s="111"/>
      <c r="E109" s="111"/>
      <c r="F109" s="111"/>
      <c r="G109" s="111"/>
      <c r="H109" s="111"/>
      <c r="I109" s="111"/>
      <c r="J109" s="111"/>
      <c r="K109" s="111"/>
      <c r="L109" s="111"/>
      <c r="M109" s="118">
        <v>250</v>
      </c>
      <c r="N109" s="118">
        <v>250</v>
      </c>
      <c r="O109" s="42">
        <f t="shared" si="8"/>
        <v>500</v>
      </c>
      <c r="P109" s="118">
        <v>250</v>
      </c>
      <c r="Q109" s="41">
        <f t="shared" si="14"/>
        <v>500</v>
      </c>
      <c r="R109" s="41">
        <f t="shared" si="15"/>
        <v>0</v>
      </c>
    </row>
    <row r="110" spans="1:19">
      <c r="B110" s="108" t="s">
        <v>183</v>
      </c>
      <c r="C110" s="111"/>
      <c r="D110" s="111"/>
      <c r="E110" s="111"/>
      <c r="F110" s="111"/>
      <c r="G110" s="111"/>
      <c r="H110" s="111"/>
      <c r="I110" s="111"/>
      <c r="J110" s="111"/>
      <c r="K110" s="111"/>
      <c r="L110" s="111"/>
      <c r="M110" s="118">
        <v>180</v>
      </c>
      <c r="N110" s="118">
        <v>180</v>
      </c>
      <c r="O110" s="42">
        <f t="shared" si="8"/>
        <v>360</v>
      </c>
      <c r="P110" s="118">
        <v>180</v>
      </c>
      <c r="Q110" s="41">
        <f t="shared" si="14"/>
        <v>360</v>
      </c>
      <c r="R110" s="41">
        <f t="shared" si="15"/>
        <v>0</v>
      </c>
    </row>
    <row r="111" spans="1:19">
      <c r="B111" s="108" t="s">
        <v>185</v>
      </c>
      <c r="C111" s="111"/>
      <c r="D111" s="111"/>
      <c r="E111" s="111"/>
      <c r="F111" s="111"/>
      <c r="G111" s="111"/>
      <c r="H111" s="111"/>
      <c r="I111" s="111"/>
      <c r="J111" s="111"/>
      <c r="K111" s="111"/>
      <c r="L111" s="111"/>
      <c r="M111" s="111"/>
      <c r="N111" s="118">
        <v>250</v>
      </c>
      <c r="O111" s="42">
        <f t="shared" si="8"/>
        <v>250</v>
      </c>
      <c r="P111" s="118">
        <v>250</v>
      </c>
      <c r="Q111" s="41">
        <f>P111*1</f>
        <v>250</v>
      </c>
      <c r="R111" s="41">
        <f>(1*P111)-O111</f>
        <v>0</v>
      </c>
    </row>
    <row r="112" spans="1:19">
      <c r="B112" s="108" t="s">
        <v>186</v>
      </c>
      <c r="C112" s="111"/>
      <c r="D112" s="111"/>
      <c r="E112" s="111"/>
      <c r="F112" s="111"/>
      <c r="G112" s="111"/>
      <c r="H112" s="111"/>
      <c r="I112" s="111"/>
      <c r="J112" s="111"/>
      <c r="K112" s="111"/>
      <c r="L112" s="111"/>
      <c r="M112" s="111"/>
      <c r="N112" s="118">
        <v>180</v>
      </c>
      <c r="O112" s="42">
        <f t="shared" si="8"/>
        <v>180</v>
      </c>
      <c r="P112" s="118">
        <v>180</v>
      </c>
      <c r="Q112" s="41">
        <f t="shared" ref="Q112:Q114" si="16">P112*1</f>
        <v>180</v>
      </c>
      <c r="R112" s="41">
        <f t="shared" ref="R112:R114" si="17">(1*P112)-O112</f>
        <v>0</v>
      </c>
    </row>
    <row r="113" spans="2:19">
      <c r="B113" s="108" t="s">
        <v>187</v>
      </c>
      <c r="C113" s="111"/>
      <c r="D113" s="111"/>
      <c r="E113" s="111"/>
      <c r="F113" s="111"/>
      <c r="G113" s="111"/>
      <c r="H113" s="111"/>
      <c r="I113" s="111"/>
      <c r="J113" s="111"/>
      <c r="K113" s="111"/>
      <c r="L113" s="111"/>
      <c r="M113" s="111"/>
      <c r="N113" s="118">
        <v>180</v>
      </c>
      <c r="O113" s="42">
        <f t="shared" si="8"/>
        <v>180</v>
      </c>
      <c r="P113" s="118">
        <v>180</v>
      </c>
      <c r="Q113" s="41">
        <f t="shared" si="16"/>
        <v>180</v>
      </c>
      <c r="R113" s="41">
        <f t="shared" si="17"/>
        <v>0</v>
      </c>
    </row>
    <row r="114" spans="2:19">
      <c r="B114" s="108" t="s">
        <v>188</v>
      </c>
      <c r="C114" s="111"/>
      <c r="D114" s="111"/>
      <c r="E114" s="111"/>
      <c r="F114" s="111"/>
      <c r="G114" s="111"/>
      <c r="H114" s="111"/>
      <c r="I114" s="111"/>
      <c r="J114" s="111"/>
      <c r="K114" s="111"/>
      <c r="L114" s="111"/>
      <c r="M114" s="111"/>
      <c r="N114" s="118">
        <v>180</v>
      </c>
      <c r="O114" s="42">
        <f t="shared" si="8"/>
        <v>180</v>
      </c>
      <c r="P114" s="118">
        <v>180</v>
      </c>
      <c r="Q114" s="41">
        <f t="shared" si="16"/>
        <v>180</v>
      </c>
      <c r="R114" s="41">
        <f t="shared" si="17"/>
        <v>0</v>
      </c>
    </row>
    <row r="115" spans="2:19">
      <c r="B115" s="120">
        <v>2026</v>
      </c>
      <c r="C115" s="121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</row>
    <row r="116" spans="2:19">
      <c r="B116" s="115" t="s">
        <v>189</v>
      </c>
      <c r="I116" s="118"/>
      <c r="P116" s="118">
        <v>180</v>
      </c>
      <c r="R116" s="118">
        <f>SUM(R2:R114)</f>
        <v>19210</v>
      </c>
    </row>
    <row r="119" spans="2:19">
      <c r="O119" s="118">
        <f>SUM(O2:O118)</f>
        <v>175280</v>
      </c>
      <c r="P119" s="118">
        <f t="shared" ref="P119:R119" si="18">SUM(P2:P118)</f>
        <v>20510</v>
      </c>
      <c r="Q119" s="118">
        <f t="shared" si="18"/>
        <v>205950</v>
      </c>
      <c r="R119" s="118">
        <f t="shared" si="18"/>
        <v>38420</v>
      </c>
    </row>
    <row r="121" spans="2:19">
      <c r="S121" s="118">
        <f>R96+R82+R64+R59+R27+R7+R4</f>
        <v>12010</v>
      </c>
    </row>
    <row r="131" spans="15:18">
      <c r="O131" s="118">
        <f>SUM(O2:O130)</f>
        <v>350560</v>
      </c>
      <c r="P131" s="118">
        <f>SUM(P2:P130)</f>
        <v>41020</v>
      </c>
      <c r="Q131" s="118">
        <f>SUM(Q2:Q130)</f>
        <v>411900</v>
      </c>
      <c r="R131" s="118">
        <f>SUM(R2:R130)</f>
        <v>76840</v>
      </c>
    </row>
    <row r="135" spans="15:18">
      <c r="O135" s="118">
        <v>170250</v>
      </c>
      <c r="P135" s="118">
        <v>16560</v>
      </c>
      <c r="Q135" s="118">
        <v>186780</v>
      </c>
      <c r="R135" s="118">
        <v>14824</v>
      </c>
    </row>
  </sheetData>
  <sortState xmlns:xlrd2="http://schemas.microsoft.com/office/spreadsheetml/2017/richdata2" ref="A2:T101">
    <sortCondition ref="B2:B101"/>
  </sortState>
  <pageMargins left="0.7" right="0.7" top="0.75" bottom="0.75" header="0.3" footer="0.3"/>
  <pageSetup paperSize="9" scale="7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F4382-72B2-4C4D-A1DB-C139D42F045A}">
  <sheetPr>
    <pageSetUpPr fitToPage="1"/>
  </sheetPr>
  <dimension ref="A1:U162"/>
  <sheetViews>
    <sheetView tabSelected="1" topLeftCell="C53" zoomScaleNormal="100" workbookViewId="0">
      <selection activeCell="T82" sqref="T82"/>
    </sheetView>
  </sheetViews>
  <sheetFormatPr defaultRowHeight="15" customHeight="1"/>
  <cols>
    <col min="2" max="2" width="7.5703125" customWidth="1"/>
    <col min="3" max="3" width="26.85546875" customWidth="1"/>
    <col min="4" max="4" width="10.28515625" style="118" customWidth="1"/>
    <col min="5" max="5" width="9.85546875" style="118" customWidth="1"/>
    <col min="6" max="6" width="10" style="118" customWidth="1"/>
    <col min="7" max="7" width="10.42578125" style="118" customWidth="1"/>
    <col min="8" max="8" width="8.28515625" style="118" customWidth="1"/>
    <col min="9" max="9" width="8.42578125" style="118" customWidth="1"/>
    <col min="10" max="10" width="9.7109375" style="61" customWidth="1"/>
    <col min="11" max="11" width="9.85546875" style="118" customWidth="1"/>
    <col min="12" max="12" width="9.7109375" style="118" customWidth="1"/>
    <col min="13" max="13" width="8.7109375" style="118" customWidth="1"/>
    <col min="14" max="14" width="9.5703125" style="118" customWidth="1"/>
    <col min="15" max="15" width="10.42578125" style="118" customWidth="1"/>
    <col min="16" max="16" width="11.85546875" style="118" customWidth="1"/>
    <col min="17" max="17" width="12" style="118" customWidth="1"/>
    <col min="18" max="18" width="11.85546875" style="118" customWidth="1"/>
    <col min="19" max="19" width="13" style="118" customWidth="1"/>
    <col min="20" max="20" width="53.42578125" style="118" customWidth="1"/>
  </cols>
  <sheetData>
    <row r="1" spans="1:20" ht="48.6" customHeight="1">
      <c r="A1" s="153" t="s">
        <v>201</v>
      </c>
      <c r="B1" s="30" t="s">
        <v>1</v>
      </c>
      <c r="C1" s="10" t="s">
        <v>3</v>
      </c>
      <c r="D1" s="39" t="s">
        <v>4</v>
      </c>
      <c r="E1" s="39" t="s">
        <v>5</v>
      </c>
      <c r="F1" s="39" t="s">
        <v>6</v>
      </c>
      <c r="G1" s="39" t="s">
        <v>7</v>
      </c>
      <c r="H1" s="39" t="s">
        <v>8</v>
      </c>
      <c r="I1" s="39" t="s">
        <v>9</v>
      </c>
      <c r="J1" s="89" t="s">
        <v>10</v>
      </c>
      <c r="K1" s="39" t="s">
        <v>11</v>
      </c>
      <c r="L1" s="39" t="s">
        <v>12</v>
      </c>
      <c r="M1" s="39" t="s">
        <v>13</v>
      </c>
      <c r="N1" s="39" t="s">
        <v>14</v>
      </c>
      <c r="O1" s="39" t="s">
        <v>15</v>
      </c>
      <c r="P1" s="40" t="s">
        <v>16</v>
      </c>
      <c r="Q1" s="40" t="s">
        <v>17</v>
      </c>
      <c r="R1" s="40" t="s">
        <v>18</v>
      </c>
      <c r="S1" s="50" t="s">
        <v>19</v>
      </c>
      <c r="T1" s="40" t="s">
        <v>102</v>
      </c>
    </row>
    <row r="2" spans="1:20">
      <c r="A2" t="s">
        <v>21</v>
      </c>
      <c r="B2" s="1" t="s">
        <v>126</v>
      </c>
      <c r="C2" s="78" t="s">
        <v>20</v>
      </c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2">
        <f t="shared" ref="P2:P35" si="0">SUM(D2:O2)</f>
        <v>0</v>
      </c>
      <c r="Q2" s="42">
        <v>200</v>
      </c>
      <c r="R2" s="41">
        <f t="shared" ref="R2:R16" si="1">Q2*12</f>
        <v>2400</v>
      </c>
      <c r="S2" s="41">
        <f>(12*Q2)-P2</f>
        <v>2400</v>
      </c>
      <c r="T2" s="41"/>
    </row>
    <row r="3" spans="1:20">
      <c r="A3" t="s">
        <v>23</v>
      </c>
      <c r="B3" s="1"/>
      <c r="C3" s="78" t="s">
        <v>190</v>
      </c>
      <c r="D3" s="41">
        <v>180</v>
      </c>
      <c r="E3" s="41">
        <v>180</v>
      </c>
      <c r="F3" s="41">
        <v>180</v>
      </c>
      <c r="G3" s="41">
        <v>180</v>
      </c>
      <c r="H3" s="41">
        <v>180</v>
      </c>
      <c r="I3" s="41">
        <v>180</v>
      </c>
      <c r="J3" s="41">
        <v>180</v>
      </c>
      <c r="K3" s="41"/>
      <c r="L3" s="41"/>
      <c r="M3" s="41"/>
      <c r="N3" s="41"/>
      <c r="O3" s="41"/>
      <c r="P3" s="42">
        <f t="shared" si="0"/>
        <v>1260</v>
      </c>
      <c r="Q3" s="42">
        <v>200</v>
      </c>
      <c r="R3" s="41">
        <f t="shared" si="1"/>
        <v>2400</v>
      </c>
      <c r="S3" s="41">
        <f t="shared" ref="S3:S66" si="2">(12*Q3)-P3</f>
        <v>1140</v>
      </c>
      <c r="T3" s="41" t="s">
        <v>202</v>
      </c>
    </row>
    <row r="4" spans="1:20">
      <c r="A4" t="s">
        <v>21</v>
      </c>
      <c r="B4" s="1" t="s">
        <v>126</v>
      </c>
      <c r="C4" s="78" t="s">
        <v>84</v>
      </c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2">
        <f t="shared" si="0"/>
        <v>0</v>
      </c>
      <c r="Q4" s="42">
        <v>200</v>
      </c>
      <c r="R4" s="41">
        <f t="shared" si="1"/>
        <v>2400</v>
      </c>
      <c r="S4" s="41">
        <f t="shared" si="2"/>
        <v>2400</v>
      </c>
      <c r="T4" s="122"/>
    </row>
    <row r="5" spans="1:20">
      <c r="A5" t="s">
        <v>23</v>
      </c>
      <c r="B5" s="1" t="s">
        <v>126</v>
      </c>
      <c r="C5" s="78" t="s">
        <v>25</v>
      </c>
      <c r="D5" s="41">
        <v>200</v>
      </c>
      <c r="E5" s="41">
        <v>200</v>
      </c>
      <c r="F5" s="41">
        <v>200</v>
      </c>
      <c r="G5" s="41">
        <v>200</v>
      </c>
      <c r="H5" s="41">
        <v>200</v>
      </c>
      <c r="I5" s="41">
        <v>200</v>
      </c>
      <c r="J5" s="41">
        <v>200</v>
      </c>
      <c r="K5" s="41">
        <v>200</v>
      </c>
      <c r="L5" s="41">
        <v>200</v>
      </c>
      <c r="M5" s="41">
        <v>200</v>
      </c>
      <c r="N5" s="41">
        <v>200</v>
      </c>
      <c r="O5" s="41">
        <v>200</v>
      </c>
      <c r="P5" s="42">
        <f t="shared" si="0"/>
        <v>2400</v>
      </c>
      <c r="Q5" s="42">
        <v>200</v>
      </c>
      <c r="R5" s="41">
        <f t="shared" si="1"/>
        <v>2400</v>
      </c>
      <c r="S5" s="41">
        <f t="shared" si="2"/>
        <v>0</v>
      </c>
      <c r="T5" s="41"/>
    </row>
    <row r="6" spans="1:20">
      <c r="A6" t="s">
        <v>23</v>
      </c>
      <c r="B6" s="1" t="s">
        <v>126</v>
      </c>
      <c r="C6" s="78" t="s">
        <v>78</v>
      </c>
      <c r="D6" s="41">
        <v>200</v>
      </c>
      <c r="E6" s="41">
        <v>200</v>
      </c>
      <c r="F6" s="41">
        <v>200</v>
      </c>
      <c r="G6" s="41">
        <v>200</v>
      </c>
      <c r="H6" s="41">
        <v>200</v>
      </c>
      <c r="I6" s="41">
        <v>200</v>
      </c>
      <c r="J6" s="41">
        <v>200</v>
      </c>
      <c r="K6" s="41">
        <v>200</v>
      </c>
      <c r="L6" s="41">
        <v>200</v>
      </c>
      <c r="M6" s="41">
        <v>200</v>
      </c>
      <c r="N6" s="41">
        <v>200</v>
      </c>
      <c r="O6" s="41">
        <v>200</v>
      </c>
      <c r="P6" s="42">
        <f t="shared" si="0"/>
        <v>2400</v>
      </c>
      <c r="Q6" s="42">
        <v>200</v>
      </c>
      <c r="R6" s="41">
        <f t="shared" si="1"/>
        <v>2400</v>
      </c>
      <c r="S6" s="41">
        <f t="shared" si="2"/>
        <v>0</v>
      </c>
      <c r="T6" s="41"/>
    </row>
    <row r="7" spans="1:20">
      <c r="A7" t="s">
        <v>23</v>
      </c>
      <c r="B7" s="1" t="s">
        <v>126</v>
      </c>
      <c r="C7" s="78" t="s">
        <v>22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2">
        <f t="shared" si="0"/>
        <v>0</v>
      </c>
      <c r="Q7" s="42">
        <v>200</v>
      </c>
      <c r="R7" s="41">
        <f t="shared" si="1"/>
        <v>2400</v>
      </c>
      <c r="S7" s="41">
        <f t="shared" si="2"/>
        <v>2400</v>
      </c>
      <c r="T7" s="47" t="s">
        <v>203</v>
      </c>
    </row>
    <row r="8" spans="1:20">
      <c r="A8" t="s">
        <v>23</v>
      </c>
      <c r="B8" s="1" t="s">
        <v>126</v>
      </c>
      <c r="C8" s="78" t="s">
        <v>24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2">
        <f t="shared" si="0"/>
        <v>0</v>
      </c>
      <c r="Q8" s="42">
        <v>200</v>
      </c>
      <c r="R8" s="41">
        <f t="shared" si="1"/>
        <v>2400</v>
      </c>
      <c r="S8" s="41">
        <f t="shared" si="2"/>
        <v>2400</v>
      </c>
      <c r="T8" s="41"/>
    </row>
    <row r="9" spans="1:20" s="126" customFormat="1">
      <c r="B9" s="16"/>
      <c r="C9" s="54" t="s">
        <v>65</v>
      </c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4">
        <f t="shared" si="0"/>
        <v>0</v>
      </c>
      <c r="Q9" s="44">
        <v>0</v>
      </c>
      <c r="R9" s="43">
        <f t="shared" si="1"/>
        <v>0</v>
      </c>
      <c r="S9" s="41">
        <f t="shared" si="2"/>
        <v>0</v>
      </c>
      <c r="T9" s="43"/>
    </row>
    <row r="10" spans="1:20">
      <c r="A10" t="s">
        <v>21</v>
      </c>
      <c r="B10" s="1" t="s">
        <v>126</v>
      </c>
      <c r="C10" s="78" t="s">
        <v>27</v>
      </c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>
        <f t="shared" si="0"/>
        <v>0</v>
      </c>
      <c r="Q10" s="42">
        <v>200</v>
      </c>
      <c r="R10" s="41">
        <f t="shared" si="1"/>
        <v>2400</v>
      </c>
      <c r="S10" s="41">
        <f t="shared" si="2"/>
        <v>2400</v>
      </c>
      <c r="T10" s="41"/>
    </row>
    <row r="11" spans="1:20">
      <c r="A11" t="s">
        <v>23</v>
      </c>
      <c r="B11" s="1" t="s">
        <v>126</v>
      </c>
      <c r="C11" s="78" t="s">
        <v>30</v>
      </c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>
        <f t="shared" si="0"/>
        <v>0</v>
      </c>
      <c r="Q11" s="42">
        <v>200</v>
      </c>
      <c r="R11" s="41">
        <f t="shared" si="1"/>
        <v>2400</v>
      </c>
      <c r="S11" s="41">
        <f t="shared" si="2"/>
        <v>2400</v>
      </c>
      <c r="T11" s="41"/>
    </row>
    <row r="12" spans="1:20">
      <c r="B12" s="1" t="s">
        <v>126</v>
      </c>
      <c r="C12" s="78" t="s">
        <v>52</v>
      </c>
      <c r="D12" s="41">
        <v>200</v>
      </c>
      <c r="E12" s="41">
        <v>200</v>
      </c>
      <c r="F12" s="41">
        <v>200</v>
      </c>
      <c r="G12" s="41"/>
      <c r="H12" s="41"/>
      <c r="I12" s="41"/>
      <c r="J12" s="41"/>
      <c r="K12" s="41"/>
      <c r="L12" s="41"/>
      <c r="M12" s="41"/>
      <c r="N12" s="41"/>
      <c r="O12" s="41"/>
      <c r="P12" s="42">
        <f t="shared" si="0"/>
        <v>600</v>
      </c>
      <c r="Q12" s="42">
        <v>200</v>
      </c>
      <c r="R12" s="41">
        <f t="shared" si="1"/>
        <v>2400</v>
      </c>
      <c r="S12" s="41">
        <f t="shared" si="2"/>
        <v>1800</v>
      </c>
      <c r="T12" s="41"/>
    </row>
    <row r="13" spans="1:20">
      <c r="B13" s="1" t="s">
        <v>126</v>
      </c>
      <c r="C13" s="79" t="s">
        <v>159</v>
      </c>
      <c r="D13" s="118">
        <v>200</v>
      </c>
      <c r="E13" s="118">
        <v>200</v>
      </c>
      <c r="F13" s="118">
        <v>200</v>
      </c>
      <c r="G13" s="118">
        <v>200</v>
      </c>
      <c r="H13" s="118">
        <v>200</v>
      </c>
      <c r="I13" s="118">
        <v>200</v>
      </c>
      <c r="J13" s="118">
        <v>200</v>
      </c>
      <c r="K13" s="118">
        <v>200</v>
      </c>
      <c r="L13" s="118">
        <v>200</v>
      </c>
      <c r="M13" s="118">
        <v>200</v>
      </c>
      <c r="N13" s="118">
        <v>200</v>
      </c>
      <c r="O13" s="118">
        <v>200</v>
      </c>
      <c r="P13" s="42">
        <f t="shared" si="0"/>
        <v>2400</v>
      </c>
      <c r="Q13" s="42">
        <v>200</v>
      </c>
      <c r="R13" s="41">
        <f t="shared" si="1"/>
        <v>2400</v>
      </c>
      <c r="S13" s="41">
        <f t="shared" si="2"/>
        <v>0</v>
      </c>
      <c r="T13" s="41"/>
    </row>
    <row r="14" spans="1:20">
      <c r="B14" s="1" t="s">
        <v>126</v>
      </c>
      <c r="C14" s="78" t="s">
        <v>32</v>
      </c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2">
        <f>SUM(D14:O14)</f>
        <v>0</v>
      </c>
      <c r="Q14" s="42">
        <v>200</v>
      </c>
      <c r="R14" s="41">
        <f t="shared" si="1"/>
        <v>2400</v>
      </c>
      <c r="S14" s="41">
        <f t="shared" si="2"/>
        <v>2400</v>
      </c>
      <c r="T14" s="41"/>
    </row>
    <row r="15" spans="1:20">
      <c r="B15" s="1" t="s">
        <v>126</v>
      </c>
      <c r="C15" s="78" t="s">
        <v>69</v>
      </c>
      <c r="D15" s="41">
        <v>200</v>
      </c>
      <c r="E15" s="41">
        <v>200</v>
      </c>
      <c r="F15" s="41">
        <v>200</v>
      </c>
      <c r="G15" s="41">
        <v>200</v>
      </c>
      <c r="H15" s="41">
        <v>200</v>
      </c>
      <c r="I15" s="41">
        <v>200</v>
      </c>
      <c r="J15" s="41">
        <v>200</v>
      </c>
      <c r="K15" s="41">
        <v>200</v>
      </c>
      <c r="L15" s="41">
        <v>200</v>
      </c>
      <c r="M15" s="41">
        <v>200</v>
      </c>
      <c r="N15" s="41">
        <v>200</v>
      </c>
      <c r="O15" s="41">
        <v>200</v>
      </c>
      <c r="P15" s="42">
        <f t="shared" si="0"/>
        <v>2400</v>
      </c>
      <c r="Q15" s="42">
        <v>200</v>
      </c>
      <c r="R15" s="41">
        <f t="shared" si="1"/>
        <v>2400</v>
      </c>
      <c r="S15" s="41">
        <f t="shared" si="2"/>
        <v>0</v>
      </c>
    </row>
    <row r="16" spans="1:20">
      <c r="B16" s="1"/>
      <c r="C16" s="78" t="s">
        <v>29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2">
        <f t="shared" si="0"/>
        <v>0</v>
      </c>
      <c r="Q16" s="42">
        <v>200</v>
      </c>
      <c r="R16" s="41">
        <f t="shared" si="1"/>
        <v>2400</v>
      </c>
      <c r="S16" s="41">
        <f t="shared" si="2"/>
        <v>2400</v>
      </c>
      <c r="T16" s="41"/>
    </row>
    <row r="17" spans="2:20">
      <c r="B17" s="1"/>
      <c r="C17" s="78" t="s">
        <v>31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2">
        <f t="shared" si="0"/>
        <v>0</v>
      </c>
      <c r="Q17" s="42">
        <v>200</v>
      </c>
      <c r="R17" s="41">
        <f t="shared" ref="R17:R39" si="3">Q17*12</f>
        <v>2400</v>
      </c>
      <c r="S17" s="41">
        <f t="shared" si="2"/>
        <v>2400</v>
      </c>
      <c r="T17" s="41"/>
    </row>
    <row r="18" spans="2:20">
      <c r="B18" s="1" t="s">
        <v>126</v>
      </c>
      <c r="C18" s="79" t="s">
        <v>113</v>
      </c>
      <c r="D18" s="41">
        <v>200</v>
      </c>
      <c r="E18" s="41">
        <v>200</v>
      </c>
      <c r="F18" s="41">
        <v>200</v>
      </c>
      <c r="G18" s="41">
        <v>200</v>
      </c>
      <c r="H18" s="41">
        <v>200</v>
      </c>
      <c r="I18" s="41">
        <v>200</v>
      </c>
      <c r="J18" s="41">
        <v>200</v>
      </c>
      <c r="K18" s="41">
        <v>200</v>
      </c>
      <c r="L18" s="41">
        <v>200</v>
      </c>
      <c r="M18" s="41">
        <v>200</v>
      </c>
      <c r="N18" s="41">
        <v>200</v>
      </c>
      <c r="O18" s="41">
        <v>200</v>
      </c>
      <c r="P18" s="42">
        <f t="shared" si="0"/>
        <v>2400</v>
      </c>
      <c r="Q18" s="42">
        <v>200</v>
      </c>
      <c r="R18" s="41">
        <f t="shared" si="3"/>
        <v>2400</v>
      </c>
      <c r="S18" s="41">
        <f t="shared" si="2"/>
        <v>0</v>
      </c>
      <c r="T18" s="41"/>
    </row>
    <row r="19" spans="2:20">
      <c r="B19" s="1" t="s">
        <v>126</v>
      </c>
      <c r="C19" s="78" t="s">
        <v>148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2">
        <f t="shared" si="0"/>
        <v>0</v>
      </c>
      <c r="Q19" s="46">
        <v>300</v>
      </c>
      <c r="R19" s="41">
        <f t="shared" si="3"/>
        <v>3600</v>
      </c>
      <c r="S19" s="41">
        <f t="shared" si="2"/>
        <v>3600</v>
      </c>
      <c r="T19" s="41"/>
    </row>
    <row r="20" spans="2:20">
      <c r="B20" s="1" t="s">
        <v>126</v>
      </c>
      <c r="C20" s="78" t="s">
        <v>82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2">
        <f t="shared" si="0"/>
        <v>0</v>
      </c>
      <c r="Q20" s="46">
        <v>200</v>
      </c>
      <c r="R20" s="41">
        <f t="shared" si="3"/>
        <v>2400</v>
      </c>
      <c r="S20" s="41">
        <f t="shared" si="2"/>
        <v>2400</v>
      </c>
      <c r="T20" s="41"/>
    </row>
    <row r="21" spans="2:20">
      <c r="B21" s="1" t="s">
        <v>126</v>
      </c>
      <c r="C21" s="78" t="s">
        <v>193</v>
      </c>
      <c r="D21" s="41">
        <v>200</v>
      </c>
      <c r="E21" s="41">
        <v>200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2">
        <f>SUM(D21:O21)</f>
        <v>400</v>
      </c>
      <c r="Q21" s="46">
        <v>200</v>
      </c>
      <c r="R21" s="41">
        <f t="shared" si="3"/>
        <v>2400</v>
      </c>
      <c r="S21" s="41">
        <f t="shared" si="2"/>
        <v>2000</v>
      </c>
      <c r="T21" s="41"/>
    </row>
    <row r="22" spans="2:20">
      <c r="B22" s="1" t="s">
        <v>126</v>
      </c>
      <c r="C22" s="78" t="s">
        <v>86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42">
        <f t="shared" si="0"/>
        <v>0</v>
      </c>
      <c r="Q22" s="46">
        <v>300</v>
      </c>
      <c r="R22" s="41">
        <f t="shared" si="3"/>
        <v>3600</v>
      </c>
      <c r="S22" s="41">
        <f t="shared" si="2"/>
        <v>3600</v>
      </c>
      <c r="T22" s="41"/>
    </row>
    <row r="23" spans="2:20">
      <c r="B23" s="1" t="s">
        <v>126</v>
      </c>
      <c r="C23" s="78" t="s">
        <v>33</v>
      </c>
      <c r="D23" s="41">
        <v>300</v>
      </c>
      <c r="E23" s="41">
        <v>300</v>
      </c>
      <c r="F23" s="41">
        <v>300</v>
      </c>
      <c r="G23" s="41">
        <v>300</v>
      </c>
      <c r="H23" s="41">
        <v>300</v>
      </c>
      <c r="I23" s="41">
        <v>300</v>
      </c>
      <c r="J23" s="41">
        <v>300</v>
      </c>
      <c r="K23" s="41">
        <v>300</v>
      </c>
      <c r="L23" s="41">
        <v>300</v>
      </c>
      <c r="M23" s="41">
        <v>300</v>
      </c>
      <c r="N23" s="41">
        <v>300</v>
      </c>
      <c r="O23" s="41">
        <v>300</v>
      </c>
      <c r="P23" s="42">
        <f t="shared" si="0"/>
        <v>3600</v>
      </c>
      <c r="Q23" s="42">
        <v>300</v>
      </c>
      <c r="R23" s="41">
        <f t="shared" si="3"/>
        <v>3600</v>
      </c>
      <c r="S23" s="41">
        <f t="shared" si="2"/>
        <v>0</v>
      </c>
      <c r="T23" s="41"/>
    </row>
    <row r="24" spans="2:20">
      <c r="B24" s="1" t="s">
        <v>126</v>
      </c>
      <c r="C24" s="78" t="s">
        <v>105</v>
      </c>
      <c r="D24" s="41">
        <v>200</v>
      </c>
      <c r="E24" s="41">
        <v>200</v>
      </c>
      <c r="F24" s="41">
        <v>200</v>
      </c>
      <c r="G24" s="41"/>
      <c r="H24" s="41"/>
      <c r="I24" s="41"/>
      <c r="J24" s="41"/>
      <c r="K24" s="41"/>
      <c r="L24" s="41"/>
      <c r="M24" s="41"/>
      <c r="N24" s="41"/>
      <c r="O24" s="41"/>
      <c r="P24" s="42">
        <f t="shared" si="0"/>
        <v>600</v>
      </c>
      <c r="Q24" s="42">
        <v>200</v>
      </c>
      <c r="R24" s="41">
        <f t="shared" si="3"/>
        <v>2400</v>
      </c>
      <c r="S24" s="41">
        <f t="shared" si="2"/>
        <v>1800</v>
      </c>
      <c r="T24" s="41"/>
    </row>
    <row r="25" spans="2:20" s="126" customFormat="1">
      <c r="B25" s="16"/>
      <c r="C25" s="54" t="s">
        <v>34</v>
      </c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4">
        <f t="shared" si="0"/>
        <v>0</v>
      </c>
      <c r="Q25" s="44">
        <v>0</v>
      </c>
      <c r="R25" s="43">
        <f t="shared" si="3"/>
        <v>0</v>
      </c>
      <c r="S25" s="41">
        <f t="shared" si="2"/>
        <v>0</v>
      </c>
      <c r="T25" s="43"/>
    </row>
    <row r="26" spans="2:20">
      <c r="B26" s="1" t="s">
        <v>126</v>
      </c>
      <c r="C26" s="78" t="s">
        <v>81</v>
      </c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2">
        <f t="shared" si="0"/>
        <v>0</v>
      </c>
      <c r="Q26" s="46">
        <v>300</v>
      </c>
      <c r="R26" s="41">
        <f t="shared" si="3"/>
        <v>3600</v>
      </c>
      <c r="S26" s="41">
        <f t="shared" si="2"/>
        <v>3600</v>
      </c>
      <c r="T26" s="41"/>
    </row>
    <row r="27" spans="2:20">
      <c r="B27" s="144" t="s">
        <v>126</v>
      </c>
      <c r="C27" s="79" t="s">
        <v>118</v>
      </c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2">
        <f t="shared" si="0"/>
        <v>0</v>
      </c>
      <c r="Q27" s="46">
        <v>200</v>
      </c>
      <c r="R27" s="41">
        <f t="shared" si="3"/>
        <v>2400</v>
      </c>
      <c r="S27" s="41">
        <f t="shared" si="2"/>
        <v>2400</v>
      </c>
      <c r="T27" s="41"/>
    </row>
    <row r="28" spans="2:20">
      <c r="B28" s="1" t="s">
        <v>126</v>
      </c>
      <c r="C28" s="78" t="s">
        <v>128</v>
      </c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2">
        <f t="shared" si="0"/>
        <v>0</v>
      </c>
      <c r="Q28" s="46">
        <v>200</v>
      </c>
      <c r="R28" s="41">
        <f t="shared" si="3"/>
        <v>2400</v>
      </c>
      <c r="S28" s="41">
        <f t="shared" si="2"/>
        <v>2400</v>
      </c>
      <c r="T28" s="41"/>
    </row>
    <row r="29" spans="2:20">
      <c r="B29" s="1" t="s">
        <v>126</v>
      </c>
      <c r="C29" s="78" t="s">
        <v>99</v>
      </c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>
        <f t="shared" si="0"/>
        <v>0</v>
      </c>
      <c r="Q29" s="46">
        <v>200</v>
      </c>
      <c r="R29" s="41">
        <f t="shared" si="3"/>
        <v>2400</v>
      </c>
      <c r="S29" s="41">
        <f t="shared" si="2"/>
        <v>2400</v>
      </c>
      <c r="T29" s="41"/>
    </row>
    <row r="30" spans="2:20">
      <c r="B30" s="1" t="s">
        <v>126</v>
      </c>
      <c r="C30" s="78" t="s">
        <v>60</v>
      </c>
      <c r="D30" s="59">
        <v>200</v>
      </c>
      <c r="E30" s="59">
        <v>200</v>
      </c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42">
        <f t="shared" si="0"/>
        <v>400</v>
      </c>
      <c r="Q30" s="46">
        <v>200</v>
      </c>
      <c r="R30" s="41">
        <f t="shared" si="3"/>
        <v>2400</v>
      </c>
      <c r="S30" s="41">
        <f t="shared" si="2"/>
        <v>2000</v>
      </c>
      <c r="T30" s="41"/>
    </row>
    <row r="31" spans="2:20">
      <c r="B31" s="1" t="s">
        <v>126</v>
      </c>
      <c r="C31" s="78" t="s">
        <v>170</v>
      </c>
      <c r="D31" s="59">
        <v>200</v>
      </c>
      <c r="E31" s="59">
        <v>200</v>
      </c>
      <c r="F31" s="59">
        <v>200</v>
      </c>
      <c r="G31" s="59">
        <v>200</v>
      </c>
      <c r="H31" s="59">
        <v>200</v>
      </c>
      <c r="I31" s="59">
        <v>200</v>
      </c>
      <c r="J31" s="59">
        <v>200</v>
      </c>
      <c r="K31" s="59">
        <v>200</v>
      </c>
      <c r="L31" s="59">
        <v>200</v>
      </c>
      <c r="M31" s="59">
        <v>200</v>
      </c>
      <c r="N31" s="59">
        <v>200</v>
      </c>
      <c r="O31" s="59">
        <v>200</v>
      </c>
      <c r="P31" s="42">
        <f t="shared" si="0"/>
        <v>2400</v>
      </c>
      <c r="Q31" s="46">
        <v>200</v>
      </c>
      <c r="R31" s="41">
        <f t="shared" si="3"/>
        <v>2400</v>
      </c>
      <c r="S31" s="41">
        <f t="shared" si="2"/>
        <v>0</v>
      </c>
      <c r="T31" s="41"/>
    </row>
    <row r="32" spans="2:20" s="126" customFormat="1">
      <c r="B32" s="16"/>
      <c r="C32" s="54" t="s">
        <v>35</v>
      </c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4">
        <f t="shared" si="0"/>
        <v>0</v>
      </c>
      <c r="Q32" s="44">
        <v>0</v>
      </c>
      <c r="R32" s="41">
        <f t="shared" si="3"/>
        <v>0</v>
      </c>
      <c r="S32" s="41">
        <f t="shared" si="2"/>
        <v>0</v>
      </c>
      <c r="T32" s="43"/>
    </row>
    <row r="33" spans="2:21">
      <c r="B33" s="1" t="s">
        <v>126</v>
      </c>
      <c r="C33" s="79" t="s">
        <v>135</v>
      </c>
      <c r="D33" s="41"/>
      <c r="E33" s="41"/>
      <c r="F33" s="41"/>
      <c r="G33" s="41"/>
      <c r="H33" s="41"/>
      <c r="I33" s="41"/>
      <c r="J33" s="70"/>
      <c r="K33" s="41"/>
      <c r="L33" s="41"/>
      <c r="M33" s="41"/>
      <c r="N33" s="41"/>
      <c r="O33" s="41"/>
      <c r="P33" s="42">
        <f t="shared" si="0"/>
        <v>0</v>
      </c>
      <c r="Q33" s="46">
        <v>200</v>
      </c>
      <c r="R33" s="41">
        <f t="shared" si="3"/>
        <v>2400</v>
      </c>
      <c r="S33" s="41">
        <f t="shared" si="2"/>
        <v>2400</v>
      </c>
      <c r="T33" s="41"/>
    </row>
    <row r="34" spans="2:21">
      <c r="B34" s="1" t="s">
        <v>126</v>
      </c>
      <c r="C34" s="78" t="s">
        <v>37</v>
      </c>
      <c r="D34" s="41">
        <v>200</v>
      </c>
      <c r="E34" s="41">
        <v>200</v>
      </c>
      <c r="F34" s="41">
        <v>200</v>
      </c>
      <c r="G34" s="41">
        <v>200</v>
      </c>
      <c r="H34" s="41">
        <v>200</v>
      </c>
      <c r="I34" s="41">
        <v>200</v>
      </c>
      <c r="J34" s="41">
        <v>200</v>
      </c>
      <c r="K34" s="41">
        <v>200</v>
      </c>
      <c r="L34" s="41">
        <v>200</v>
      </c>
      <c r="M34" s="41">
        <v>200</v>
      </c>
      <c r="N34" s="41">
        <v>200</v>
      </c>
      <c r="O34" s="41">
        <v>200</v>
      </c>
      <c r="P34" s="42">
        <f t="shared" si="0"/>
        <v>2400</v>
      </c>
      <c r="Q34" s="46">
        <v>200</v>
      </c>
      <c r="R34" s="41">
        <f t="shared" si="3"/>
        <v>2400</v>
      </c>
      <c r="S34" s="41">
        <f t="shared" si="2"/>
        <v>0</v>
      </c>
      <c r="T34" s="41"/>
    </row>
    <row r="35" spans="2:21">
      <c r="B35" s="1"/>
      <c r="C35" s="79" t="s">
        <v>154</v>
      </c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2">
        <f t="shared" si="0"/>
        <v>0</v>
      </c>
      <c r="Q35" s="46">
        <v>200</v>
      </c>
      <c r="R35" s="41">
        <f t="shared" si="3"/>
        <v>2400</v>
      </c>
      <c r="S35" s="41">
        <f t="shared" si="2"/>
        <v>2400</v>
      </c>
      <c r="T35" s="41"/>
    </row>
    <row r="36" spans="2:21">
      <c r="B36" s="1" t="s">
        <v>126</v>
      </c>
      <c r="C36" s="79" t="s">
        <v>155</v>
      </c>
      <c r="D36" s="41">
        <v>200</v>
      </c>
      <c r="E36" s="41">
        <v>200</v>
      </c>
      <c r="F36" s="41">
        <v>200</v>
      </c>
      <c r="G36" s="41">
        <v>200</v>
      </c>
      <c r="H36" s="41">
        <v>200</v>
      </c>
      <c r="I36" s="41">
        <v>200</v>
      </c>
      <c r="J36" s="41">
        <v>200</v>
      </c>
      <c r="K36" s="41">
        <v>200</v>
      </c>
      <c r="L36" s="41">
        <v>200</v>
      </c>
      <c r="M36" s="41">
        <v>200</v>
      </c>
      <c r="N36" s="41">
        <v>200</v>
      </c>
      <c r="O36" s="41">
        <v>200</v>
      </c>
      <c r="P36" s="42">
        <f t="shared" ref="P36:P100" si="4">SUM(D36:O36)</f>
        <v>2400</v>
      </c>
      <c r="Q36" s="46">
        <v>200</v>
      </c>
      <c r="R36" s="41">
        <f t="shared" si="3"/>
        <v>2400</v>
      </c>
      <c r="S36" s="41">
        <f t="shared" si="2"/>
        <v>0</v>
      </c>
      <c r="T36" s="41"/>
    </row>
    <row r="37" spans="2:21">
      <c r="B37" s="1" t="s">
        <v>126</v>
      </c>
      <c r="C37" s="78" t="s">
        <v>44</v>
      </c>
      <c r="D37" s="41">
        <v>300</v>
      </c>
      <c r="E37" s="41">
        <v>300</v>
      </c>
      <c r="F37" s="41">
        <v>300</v>
      </c>
      <c r="G37" s="41">
        <v>300</v>
      </c>
      <c r="H37" s="41">
        <v>300</v>
      </c>
      <c r="I37" s="41">
        <v>300</v>
      </c>
      <c r="J37" s="41">
        <v>300</v>
      </c>
      <c r="K37" s="41">
        <v>300</v>
      </c>
      <c r="L37" s="41">
        <v>300</v>
      </c>
      <c r="M37" s="41">
        <v>300</v>
      </c>
      <c r="N37" s="41">
        <v>300</v>
      </c>
      <c r="O37" s="41">
        <v>300</v>
      </c>
      <c r="P37" s="42">
        <f t="shared" si="4"/>
        <v>3600</v>
      </c>
      <c r="Q37" s="42">
        <v>300</v>
      </c>
      <c r="R37" s="41">
        <f t="shared" si="3"/>
        <v>3600</v>
      </c>
      <c r="S37" s="41">
        <f t="shared" si="2"/>
        <v>0</v>
      </c>
      <c r="T37" s="41"/>
    </row>
    <row r="38" spans="2:21">
      <c r="B38" s="1" t="s">
        <v>126</v>
      </c>
      <c r="C38" s="78" t="s">
        <v>38</v>
      </c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2">
        <f t="shared" si="4"/>
        <v>0</v>
      </c>
      <c r="Q38" s="42">
        <v>300</v>
      </c>
      <c r="R38" s="41">
        <f t="shared" si="3"/>
        <v>3600</v>
      </c>
      <c r="S38" s="41">
        <f t="shared" si="2"/>
        <v>3600</v>
      </c>
      <c r="T38" s="41"/>
    </row>
    <row r="39" spans="2:21">
      <c r="B39" s="1" t="s">
        <v>126</v>
      </c>
      <c r="C39" s="78" t="s">
        <v>194</v>
      </c>
      <c r="D39" s="118">
        <v>200</v>
      </c>
      <c r="E39" s="118">
        <v>200</v>
      </c>
      <c r="F39" s="118">
        <v>200</v>
      </c>
      <c r="G39" s="118">
        <v>200</v>
      </c>
      <c r="H39" s="118">
        <v>200</v>
      </c>
      <c r="I39" s="118">
        <v>200</v>
      </c>
      <c r="J39" s="41"/>
      <c r="K39" s="41"/>
      <c r="L39" s="41"/>
      <c r="M39" s="41"/>
      <c r="N39" s="41"/>
      <c r="O39" s="41"/>
      <c r="P39" s="42">
        <f t="shared" si="4"/>
        <v>1200</v>
      </c>
      <c r="Q39" s="42">
        <v>200</v>
      </c>
      <c r="R39" s="41">
        <f t="shared" si="3"/>
        <v>2400</v>
      </c>
      <c r="S39" s="41">
        <f t="shared" si="2"/>
        <v>1200</v>
      </c>
      <c r="T39" s="41" t="s">
        <v>195</v>
      </c>
    </row>
    <row r="40" spans="2:21" s="133" customFormat="1">
      <c r="B40" s="143" t="s">
        <v>145</v>
      </c>
      <c r="C40" s="127" t="s">
        <v>39</v>
      </c>
      <c r="D40" s="128"/>
      <c r="E40" s="129"/>
      <c r="F40" s="129"/>
      <c r="G40" s="129"/>
      <c r="H40" s="129"/>
      <c r="I40" s="129"/>
      <c r="J40" s="129"/>
      <c r="K40" s="129"/>
      <c r="L40" s="129"/>
      <c r="M40" s="129"/>
      <c r="N40" s="130"/>
      <c r="O40" s="130"/>
      <c r="P40" s="131">
        <f t="shared" si="4"/>
        <v>0</v>
      </c>
      <c r="Q40" s="131"/>
      <c r="R40" s="132"/>
      <c r="S40" s="41">
        <f t="shared" si="2"/>
        <v>0</v>
      </c>
      <c r="T40" s="130" t="s">
        <v>196</v>
      </c>
    </row>
    <row r="41" spans="2:21">
      <c r="B41" s="1" t="s">
        <v>13</v>
      </c>
      <c r="C41" s="78" t="s">
        <v>130</v>
      </c>
      <c r="D41" s="59">
        <v>200</v>
      </c>
      <c r="E41" s="59">
        <v>200</v>
      </c>
      <c r="F41" s="59">
        <v>200</v>
      </c>
      <c r="G41" s="59">
        <v>200</v>
      </c>
      <c r="H41" s="59">
        <v>200</v>
      </c>
      <c r="I41" s="59">
        <v>200</v>
      </c>
      <c r="J41" s="59">
        <v>200</v>
      </c>
      <c r="K41" s="59">
        <v>200</v>
      </c>
      <c r="L41" s="59">
        <v>200</v>
      </c>
      <c r="M41" s="59">
        <v>200</v>
      </c>
      <c r="N41" s="59">
        <v>200</v>
      </c>
      <c r="O41" s="59">
        <v>200</v>
      </c>
      <c r="P41" s="42">
        <f t="shared" si="4"/>
        <v>2400</v>
      </c>
      <c r="Q41" s="46">
        <v>200</v>
      </c>
      <c r="R41" s="41">
        <f t="shared" ref="R41:R45" si="5">Q41*12</f>
        <v>2400</v>
      </c>
      <c r="S41" s="41">
        <f t="shared" si="2"/>
        <v>0</v>
      </c>
      <c r="T41" s="41" t="s">
        <v>131</v>
      </c>
    </row>
    <row r="42" spans="2:21">
      <c r="B42" s="1" t="s">
        <v>126</v>
      </c>
      <c r="C42" s="78" t="s">
        <v>40</v>
      </c>
      <c r="D42" s="41">
        <v>200</v>
      </c>
      <c r="E42" s="41">
        <v>200</v>
      </c>
      <c r="F42" s="41">
        <v>200</v>
      </c>
      <c r="G42" s="41">
        <v>200</v>
      </c>
      <c r="H42" s="41">
        <v>200</v>
      </c>
      <c r="I42" s="41">
        <v>200</v>
      </c>
      <c r="J42" s="41">
        <v>200</v>
      </c>
      <c r="K42" s="41">
        <v>200</v>
      </c>
      <c r="L42" s="41">
        <v>200</v>
      </c>
      <c r="M42" s="41">
        <v>200</v>
      </c>
      <c r="N42" s="41">
        <v>200</v>
      </c>
      <c r="O42" s="41">
        <v>200</v>
      </c>
      <c r="P42" s="42">
        <f t="shared" si="4"/>
        <v>2400</v>
      </c>
      <c r="Q42" s="46">
        <v>200</v>
      </c>
      <c r="R42" s="41">
        <f t="shared" si="5"/>
        <v>2400</v>
      </c>
      <c r="S42" s="41">
        <f t="shared" si="2"/>
        <v>0</v>
      </c>
      <c r="T42" s="41"/>
    </row>
    <row r="43" spans="2:21">
      <c r="B43" s="1" t="s">
        <v>126</v>
      </c>
      <c r="C43" s="78" t="s">
        <v>62</v>
      </c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>
        <f t="shared" si="4"/>
        <v>0</v>
      </c>
      <c r="Q43" s="46">
        <v>200</v>
      </c>
      <c r="R43" s="41">
        <f t="shared" si="5"/>
        <v>2400</v>
      </c>
      <c r="S43" s="41">
        <f t="shared" si="2"/>
        <v>2400</v>
      </c>
      <c r="T43" s="41"/>
    </row>
    <row r="44" spans="2:21">
      <c r="B44" s="1" t="s">
        <v>126</v>
      </c>
      <c r="C44" s="78" t="s">
        <v>79</v>
      </c>
      <c r="D44" s="41">
        <v>300</v>
      </c>
      <c r="E44" s="41">
        <v>300</v>
      </c>
      <c r="F44" s="41">
        <v>300</v>
      </c>
      <c r="G44" s="41">
        <v>300</v>
      </c>
      <c r="H44" s="41">
        <v>300</v>
      </c>
      <c r="I44" s="41">
        <v>300</v>
      </c>
      <c r="J44" s="41">
        <v>300</v>
      </c>
      <c r="K44" s="41">
        <v>300</v>
      </c>
      <c r="L44" s="41">
        <v>300</v>
      </c>
      <c r="M44" s="41">
        <v>300</v>
      </c>
      <c r="N44" s="41">
        <v>300</v>
      </c>
      <c r="O44" s="41">
        <v>300</v>
      </c>
      <c r="P44" s="42">
        <f t="shared" si="4"/>
        <v>3600</v>
      </c>
      <c r="Q44" s="46">
        <v>300</v>
      </c>
      <c r="R44" s="41">
        <f t="shared" si="5"/>
        <v>3600</v>
      </c>
      <c r="S44" s="41">
        <f t="shared" si="2"/>
        <v>0</v>
      </c>
      <c r="T44" s="41"/>
    </row>
    <row r="45" spans="2:21">
      <c r="B45" s="1" t="s">
        <v>126</v>
      </c>
      <c r="C45" s="78" t="s">
        <v>57</v>
      </c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2">
        <f t="shared" si="4"/>
        <v>0</v>
      </c>
      <c r="Q45" s="42">
        <v>200</v>
      </c>
      <c r="R45" s="41">
        <f t="shared" si="5"/>
        <v>2400</v>
      </c>
      <c r="S45" s="41">
        <f t="shared" si="2"/>
        <v>2400</v>
      </c>
      <c r="T45" s="123"/>
    </row>
    <row r="46" spans="2:21" s="133" customFormat="1">
      <c r="B46" s="143" t="s">
        <v>145</v>
      </c>
      <c r="C46" s="134" t="s">
        <v>120</v>
      </c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1">
        <f t="shared" si="4"/>
        <v>0</v>
      </c>
      <c r="Q46" s="131">
        <v>0</v>
      </c>
      <c r="R46" s="132">
        <v>0</v>
      </c>
      <c r="S46" s="41">
        <f t="shared" si="2"/>
        <v>0</v>
      </c>
      <c r="T46" s="132"/>
      <c r="U46" s="133" t="s">
        <v>125</v>
      </c>
    </row>
    <row r="47" spans="2:21" s="133" customFormat="1">
      <c r="B47" s="143" t="s">
        <v>145</v>
      </c>
      <c r="C47" s="127" t="s">
        <v>70</v>
      </c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1">
        <f t="shared" si="4"/>
        <v>0</v>
      </c>
      <c r="Q47" s="131">
        <v>0</v>
      </c>
      <c r="R47" s="132">
        <f>Q47*12</f>
        <v>0</v>
      </c>
      <c r="S47" s="41">
        <f t="shared" si="2"/>
        <v>0</v>
      </c>
      <c r="T47" s="132"/>
      <c r="U47" s="133" t="s">
        <v>146</v>
      </c>
    </row>
    <row r="48" spans="2:21">
      <c r="B48" s="1" t="s">
        <v>126</v>
      </c>
      <c r="C48" s="79" t="s">
        <v>117</v>
      </c>
      <c r="D48" s="118">
        <v>200</v>
      </c>
      <c r="E48" s="118">
        <v>200</v>
      </c>
      <c r="F48" s="118">
        <v>200</v>
      </c>
      <c r="G48" s="118">
        <v>200</v>
      </c>
      <c r="H48" s="118">
        <v>200</v>
      </c>
      <c r="I48" s="118">
        <v>200</v>
      </c>
      <c r="J48" s="118">
        <v>200</v>
      </c>
      <c r="K48" s="118">
        <v>200</v>
      </c>
      <c r="L48" s="118">
        <v>200</v>
      </c>
      <c r="M48" s="118">
        <v>200</v>
      </c>
      <c r="N48" s="118">
        <v>200</v>
      </c>
      <c r="O48" s="118">
        <v>200</v>
      </c>
      <c r="P48" s="42">
        <f t="shared" si="4"/>
        <v>2400</v>
      </c>
      <c r="Q48" s="46">
        <v>200</v>
      </c>
      <c r="R48" s="41">
        <f>Q48*12</f>
        <v>2400</v>
      </c>
      <c r="S48" s="41">
        <f t="shared" si="2"/>
        <v>0</v>
      </c>
      <c r="T48" s="41"/>
    </row>
    <row r="49" spans="2:20">
      <c r="B49" s="1" t="s">
        <v>126</v>
      </c>
      <c r="C49" s="78" t="s">
        <v>45</v>
      </c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2">
        <f>SUM(D49:O49)</f>
        <v>0</v>
      </c>
      <c r="Q49" s="46">
        <v>200</v>
      </c>
      <c r="R49" s="41">
        <f t="shared" ref="R49:R51" si="6">Q49*12</f>
        <v>2400</v>
      </c>
      <c r="S49" s="41">
        <f t="shared" si="2"/>
        <v>2400</v>
      </c>
      <c r="T49" s="41"/>
    </row>
    <row r="50" spans="2:20">
      <c r="B50" s="1" t="s">
        <v>126</v>
      </c>
      <c r="C50" s="79" t="s">
        <v>137</v>
      </c>
      <c r="D50" s="41">
        <v>180</v>
      </c>
      <c r="E50" s="41">
        <v>200</v>
      </c>
      <c r="F50" s="41">
        <v>200</v>
      </c>
      <c r="G50" s="41"/>
      <c r="H50" s="41"/>
      <c r="I50" s="41"/>
      <c r="J50" s="41"/>
      <c r="K50" s="41"/>
      <c r="L50" s="41"/>
      <c r="M50" s="41"/>
      <c r="N50" s="41"/>
      <c r="O50" s="41"/>
      <c r="P50" s="42">
        <f t="shared" si="4"/>
        <v>580</v>
      </c>
      <c r="Q50" s="46">
        <v>200</v>
      </c>
      <c r="R50" s="41">
        <f t="shared" si="6"/>
        <v>2400</v>
      </c>
      <c r="S50" s="41">
        <f t="shared" si="2"/>
        <v>1820</v>
      </c>
      <c r="T50" s="41"/>
    </row>
    <row r="51" spans="2:20">
      <c r="B51" s="1" t="s">
        <v>126</v>
      </c>
      <c r="C51" s="78" t="s">
        <v>83</v>
      </c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2">
        <f t="shared" si="4"/>
        <v>0</v>
      </c>
      <c r="Q51" s="46">
        <v>200</v>
      </c>
      <c r="R51" s="41">
        <f t="shared" si="6"/>
        <v>2400</v>
      </c>
      <c r="S51" s="41">
        <f t="shared" si="2"/>
        <v>2400</v>
      </c>
      <c r="T51" s="41"/>
    </row>
    <row r="52" spans="2:20">
      <c r="B52" s="1" t="s">
        <v>126</v>
      </c>
      <c r="C52" s="78" t="s">
        <v>147</v>
      </c>
      <c r="D52" s="41">
        <v>300</v>
      </c>
      <c r="E52" s="41">
        <v>300</v>
      </c>
      <c r="F52" s="41">
        <v>300</v>
      </c>
      <c r="G52" s="41">
        <v>300</v>
      </c>
      <c r="H52" s="41">
        <v>300</v>
      </c>
      <c r="I52" s="41">
        <v>300</v>
      </c>
      <c r="J52" s="41">
        <v>300</v>
      </c>
      <c r="K52" s="41">
        <v>300</v>
      </c>
      <c r="L52" s="41">
        <v>300</v>
      </c>
      <c r="M52" s="41">
        <v>300</v>
      </c>
      <c r="N52" s="41">
        <v>300</v>
      </c>
      <c r="O52" s="41">
        <v>300</v>
      </c>
      <c r="P52" s="42">
        <f t="shared" si="4"/>
        <v>3600</v>
      </c>
      <c r="Q52" s="46">
        <v>300</v>
      </c>
      <c r="R52" s="41">
        <f t="shared" ref="R52:R71" si="7">Q52*12</f>
        <v>3600</v>
      </c>
      <c r="S52" s="41">
        <f t="shared" si="2"/>
        <v>0</v>
      </c>
      <c r="T52" s="41"/>
    </row>
    <row r="53" spans="2:20" s="126" customFormat="1">
      <c r="B53" s="16"/>
      <c r="C53" s="54" t="s">
        <v>76</v>
      </c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4">
        <f t="shared" si="4"/>
        <v>0</v>
      </c>
      <c r="Q53" s="44">
        <v>0</v>
      </c>
      <c r="R53" s="43">
        <f t="shared" si="7"/>
        <v>0</v>
      </c>
      <c r="S53" s="41">
        <f t="shared" si="2"/>
        <v>0</v>
      </c>
      <c r="T53" s="43"/>
    </row>
    <row r="54" spans="2:20">
      <c r="B54" s="1"/>
      <c r="C54" s="78" t="s">
        <v>56</v>
      </c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2">
        <f t="shared" si="4"/>
        <v>0</v>
      </c>
      <c r="Q54" s="42">
        <v>200</v>
      </c>
      <c r="R54" s="41">
        <f t="shared" si="7"/>
        <v>2400</v>
      </c>
      <c r="S54" s="41">
        <f t="shared" si="2"/>
        <v>2400</v>
      </c>
      <c r="T54" s="41"/>
    </row>
    <row r="55" spans="2:20">
      <c r="B55" s="1" t="s">
        <v>126</v>
      </c>
      <c r="C55" s="78" t="s">
        <v>48</v>
      </c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2">
        <f t="shared" si="4"/>
        <v>0</v>
      </c>
      <c r="Q55" s="42">
        <v>300</v>
      </c>
      <c r="R55" s="41">
        <f t="shared" si="7"/>
        <v>3600</v>
      </c>
      <c r="S55" s="41">
        <f t="shared" si="2"/>
        <v>3600</v>
      </c>
      <c r="T55" s="41"/>
    </row>
    <row r="56" spans="2:20" s="126" customFormat="1">
      <c r="B56" s="16"/>
      <c r="C56" s="54" t="s">
        <v>66</v>
      </c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4">
        <f t="shared" si="4"/>
        <v>0</v>
      </c>
      <c r="Q56" s="44">
        <v>0</v>
      </c>
      <c r="R56" s="43">
        <f t="shared" si="7"/>
        <v>0</v>
      </c>
      <c r="S56" s="41">
        <f t="shared" si="2"/>
        <v>0</v>
      </c>
      <c r="T56" s="43"/>
    </row>
    <row r="57" spans="2:20">
      <c r="B57" s="1" t="s">
        <v>126</v>
      </c>
      <c r="C57" s="78" t="s">
        <v>46</v>
      </c>
      <c r="D57" s="41">
        <v>200</v>
      </c>
      <c r="E57" s="41">
        <v>200</v>
      </c>
      <c r="F57" s="41">
        <v>200</v>
      </c>
      <c r="G57" s="41">
        <v>200</v>
      </c>
      <c r="H57" s="41">
        <v>200</v>
      </c>
      <c r="I57" s="41">
        <v>200</v>
      </c>
      <c r="J57" s="41">
        <v>200</v>
      </c>
      <c r="K57" s="41">
        <v>200</v>
      </c>
      <c r="L57" s="41">
        <v>200</v>
      </c>
      <c r="M57" s="41">
        <v>200</v>
      </c>
      <c r="N57" s="41">
        <v>200</v>
      </c>
      <c r="O57" s="41">
        <v>200</v>
      </c>
      <c r="P57" s="42">
        <f t="shared" si="4"/>
        <v>2400</v>
      </c>
      <c r="Q57" s="42">
        <v>200</v>
      </c>
      <c r="R57" s="41">
        <f t="shared" si="7"/>
        <v>2400</v>
      </c>
      <c r="S57" s="41">
        <f t="shared" si="2"/>
        <v>0</v>
      </c>
      <c r="T57" s="41"/>
    </row>
    <row r="58" spans="2:20">
      <c r="B58" s="1" t="s">
        <v>126</v>
      </c>
      <c r="C58" s="78" t="s">
        <v>97</v>
      </c>
      <c r="D58" s="59">
        <v>200</v>
      </c>
      <c r="E58" s="59">
        <v>200</v>
      </c>
      <c r="F58" s="59">
        <v>200</v>
      </c>
      <c r="G58" s="59">
        <v>200</v>
      </c>
      <c r="H58" s="59">
        <v>200</v>
      </c>
      <c r="I58" s="59">
        <v>200</v>
      </c>
      <c r="J58" s="59">
        <v>200</v>
      </c>
      <c r="K58" s="59">
        <v>200</v>
      </c>
      <c r="L58" s="59">
        <v>200</v>
      </c>
      <c r="M58" s="59">
        <v>200</v>
      </c>
      <c r="N58" s="59">
        <v>200</v>
      </c>
      <c r="O58" s="59">
        <v>200</v>
      </c>
      <c r="P58" s="42">
        <f t="shared" si="4"/>
        <v>2400</v>
      </c>
      <c r="Q58" s="46">
        <v>200</v>
      </c>
      <c r="R58" s="41">
        <f t="shared" si="7"/>
        <v>2400</v>
      </c>
      <c r="S58" s="41">
        <f t="shared" si="2"/>
        <v>0</v>
      </c>
      <c r="T58" s="41"/>
    </row>
    <row r="59" spans="2:20">
      <c r="B59" s="1" t="s">
        <v>126</v>
      </c>
      <c r="C59" s="78" t="s">
        <v>100</v>
      </c>
      <c r="D59" s="41">
        <v>300</v>
      </c>
      <c r="E59" s="41">
        <v>300</v>
      </c>
      <c r="F59" s="41">
        <v>300</v>
      </c>
      <c r="G59" s="41">
        <v>300</v>
      </c>
      <c r="H59" s="41">
        <v>300</v>
      </c>
      <c r="I59" s="41">
        <v>300</v>
      </c>
      <c r="J59" s="41">
        <v>300</v>
      </c>
      <c r="K59" s="41">
        <v>300</v>
      </c>
      <c r="L59" s="41">
        <v>300</v>
      </c>
      <c r="M59" s="41">
        <v>300</v>
      </c>
      <c r="N59" s="41">
        <v>300</v>
      </c>
      <c r="O59" s="41">
        <v>300</v>
      </c>
      <c r="P59" s="42">
        <f t="shared" si="4"/>
        <v>3600</v>
      </c>
      <c r="Q59" s="46">
        <v>300</v>
      </c>
      <c r="R59" s="41">
        <f t="shared" si="7"/>
        <v>3600</v>
      </c>
      <c r="S59" s="41">
        <f t="shared" si="2"/>
        <v>0</v>
      </c>
    </row>
    <row r="60" spans="2:20">
      <c r="B60" s="1" t="s">
        <v>126</v>
      </c>
      <c r="C60" s="79" t="s">
        <v>123</v>
      </c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2">
        <f t="shared" si="4"/>
        <v>0</v>
      </c>
      <c r="Q60" s="46">
        <v>200</v>
      </c>
      <c r="R60" s="41">
        <f t="shared" si="7"/>
        <v>2400</v>
      </c>
      <c r="S60" s="41">
        <f t="shared" si="2"/>
        <v>2400</v>
      </c>
      <c r="T60" s="41"/>
    </row>
    <row r="61" spans="2:20">
      <c r="B61" s="1" t="s">
        <v>126</v>
      </c>
      <c r="C61" s="78" t="s">
        <v>149</v>
      </c>
      <c r="D61" s="41">
        <v>200</v>
      </c>
      <c r="E61" s="41">
        <v>200</v>
      </c>
      <c r="F61" s="41">
        <v>200</v>
      </c>
      <c r="G61" s="41">
        <v>200</v>
      </c>
      <c r="H61" s="41">
        <v>200</v>
      </c>
      <c r="I61" s="41">
        <v>200</v>
      </c>
      <c r="J61" s="41">
        <v>200</v>
      </c>
      <c r="K61" s="41">
        <v>200</v>
      </c>
      <c r="L61" s="41">
        <v>200</v>
      </c>
      <c r="M61" s="41">
        <v>200</v>
      </c>
      <c r="N61" s="41">
        <v>200</v>
      </c>
      <c r="O61" s="41">
        <v>200</v>
      </c>
      <c r="P61" s="42">
        <f t="shared" si="4"/>
        <v>2400</v>
      </c>
      <c r="Q61" s="46">
        <v>200</v>
      </c>
      <c r="R61" s="41">
        <f t="shared" si="7"/>
        <v>2400</v>
      </c>
      <c r="S61" s="41">
        <f t="shared" si="2"/>
        <v>0</v>
      </c>
      <c r="T61" s="41"/>
    </row>
    <row r="62" spans="2:20">
      <c r="B62" s="1" t="s">
        <v>126</v>
      </c>
      <c r="C62" s="78" t="s">
        <v>144</v>
      </c>
      <c r="D62" s="41">
        <v>300</v>
      </c>
      <c r="E62" s="41">
        <v>300</v>
      </c>
      <c r="F62" s="41">
        <v>300</v>
      </c>
      <c r="G62" s="41">
        <v>300</v>
      </c>
      <c r="H62" s="41">
        <v>300</v>
      </c>
      <c r="I62" s="41">
        <v>300</v>
      </c>
      <c r="J62" s="41">
        <v>300</v>
      </c>
      <c r="K62" s="41">
        <v>300</v>
      </c>
      <c r="L62" s="41">
        <v>300</v>
      </c>
      <c r="M62" s="41">
        <v>300</v>
      </c>
      <c r="N62" s="41">
        <v>300</v>
      </c>
      <c r="O62" s="41">
        <v>300</v>
      </c>
      <c r="P62" s="42">
        <f t="shared" si="4"/>
        <v>3600</v>
      </c>
      <c r="Q62" s="42">
        <v>300</v>
      </c>
      <c r="R62" s="41">
        <f t="shared" si="7"/>
        <v>3600</v>
      </c>
      <c r="S62" s="41">
        <f t="shared" si="2"/>
        <v>0</v>
      </c>
      <c r="T62" s="41"/>
    </row>
    <row r="63" spans="2:20">
      <c r="B63" s="1" t="s">
        <v>126</v>
      </c>
      <c r="C63" s="78" t="s">
        <v>111</v>
      </c>
      <c r="D63" s="59">
        <v>200</v>
      </c>
      <c r="E63" s="59">
        <v>200</v>
      </c>
      <c r="F63" s="59">
        <v>200</v>
      </c>
      <c r="G63" s="59">
        <v>200</v>
      </c>
      <c r="H63" s="59">
        <v>200</v>
      </c>
      <c r="I63" s="59">
        <v>200</v>
      </c>
      <c r="J63" s="59">
        <v>200</v>
      </c>
      <c r="K63" s="59">
        <v>200</v>
      </c>
      <c r="L63" s="59">
        <v>200</v>
      </c>
      <c r="M63" s="59">
        <v>200</v>
      </c>
      <c r="N63" s="59">
        <v>200</v>
      </c>
      <c r="O63" s="59">
        <v>200</v>
      </c>
      <c r="P63" s="42">
        <f t="shared" si="4"/>
        <v>2400</v>
      </c>
      <c r="Q63" s="46">
        <v>200</v>
      </c>
      <c r="R63" s="41">
        <f t="shared" si="7"/>
        <v>2400</v>
      </c>
      <c r="S63" s="41">
        <f t="shared" si="2"/>
        <v>0</v>
      </c>
      <c r="T63" s="41"/>
    </row>
    <row r="64" spans="2:20" s="126" customFormat="1">
      <c r="B64" s="16"/>
      <c r="C64" s="54" t="s">
        <v>67</v>
      </c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4">
        <f t="shared" si="4"/>
        <v>0</v>
      </c>
      <c r="Q64" s="44">
        <v>0</v>
      </c>
      <c r="R64" s="43">
        <f t="shared" si="7"/>
        <v>0</v>
      </c>
      <c r="S64" s="41">
        <f t="shared" si="2"/>
        <v>0</v>
      </c>
      <c r="T64" s="43"/>
    </row>
    <row r="65" spans="2:20">
      <c r="B65" s="31"/>
      <c r="C65" s="73" t="s">
        <v>96</v>
      </c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2">
        <f t="shared" si="4"/>
        <v>0</v>
      </c>
      <c r="Q65" s="46">
        <v>200</v>
      </c>
      <c r="R65" s="41">
        <f t="shared" si="7"/>
        <v>2400</v>
      </c>
      <c r="S65" s="41">
        <f t="shared" si="2"/>
        <v>2400</v>
      </c>
      <c r="T65" s="41"/>
    </row>
    <row r="66" spans="2:20">
      <c r="B66" s="1" t="s">
        <v>126</v>
      </c>
      <c r="C66" s="79" t="s">
        <v>122</v>
      </c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2">
        <f>SUM(D66:O66)</f>
        <v>0</v>
      </c>
      <c r="Q66" s="46">
        <v>200</v>
      </c>
      <c r="R66" s="41">
        <f t="shared" si="7"/>
        <v>2400</v>
      </c>
      <c r="S66" s="41">
        <f t="shared" si="2"/>
        <v>2400</v>
      </c>
      <c r="T66" s="41"/>
    </row>
    <row r="67" spans="2:20">
      <c r="B67" s="1" t="s">
        <v>126</v>
      </c>
      <c r="C67" s="79" t="s">
        <v>119</v>
      </c>
      <c r="D67" s="118">
        <v>300</v>
      </c>
      <c r="E67" s="118">
        <v>300</v>
      </c>
      <c r="F67" s="118">
        <v>300</v>
      </c>
      <c r="G67" s="132"/>
      <c r="H67" s="132"/>
      <c r="I67" s="132"/>
      <c r="J67" s="132"/>
      <c r="K67" s="132"/>
      <c r="L67" s="132"/>
      <c r="M67" s="132"/>
      <c r="N67" s="132"/>
      <c r="O67" s="132"/>
      <c r="P67" s="42">
        <f t="shared" si="4"/>
        <v>900</v>
      </c>
      <c r="Q67" s="46">
        <v>300</v>
      </c>
      <c r="R67" s="41">
        <f>Q67*3</f>
        <v>900</v>
      </c>
      <c r="S67" s="41">
        <f>(3*Q67)-P67</f>
        <v>0</v>
      </c>
      <c r="T67" s="132" t="s">
        <v>204</v>
      </c>
    </row>
    <row r="68" spans="2:20">
      <c r="B68" s="1" t="s">
        <v>126</v>
      </c>
      <c r="C68" s="78" t="s">
        <v>92</v>
      </c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2">
        <f t="shared" si="4"/>
        <v>0</v>
      </c>
      <c r="Q68" s="46">
        <v>200</v>
      </c>
      <c r="R68" s="41">
        <f t="shared" si="7"/>
        <v>2400</v>
      </c>
      <c r="S68" s="41">
        <f t="shared" ref="S68:S116" si="8">(12*Q68)-P68</f>
        <v>2400</v>
      </c>
      <c r="T68" s="41"/>
    </row>
    <row r="69" spans="2:20">
      <c r="B69" s="1" t="s">
        <v>126</v>
      </c>
      <c r="C69" s="78" t="s">
        <v>77</v>
      </c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2">
        <f t="shared" si="4"/>
        <v>0</v>
      </c>
      <c r="Q69" s="46">
        <v>300</v>
      </c>
      <c r="R69" s="41">
        <f t="shared" si="7"/>
        <v>3600</v>
      </c>
      <c r="S69" s="41">
        <f t="shared" si="8"/>
        <v>3600</v>
      </c>
      <c r="T69" s="41"/>
    </row>
    <row r="70" spans="2:20">
      <c r="B70" s="1" t="s">
        <v>126</v>
      </c>
      <c r="C70" s="78" t="s">
        <v>198</v>
      </c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2">
        <f t="shared" si="4"/>
        <v>0</v>
      </c>
      <c r="Q70" s="46">
        <v>200</v>
      </c>
      <c r="R70" s="41">
        <f t="shared" si="7"/>
        <v>2400</v>
      </c>
      <c r="S70" s="41">
        <f t="shared" si="8"/>
        <v>2400</v>
      </c>
      <c r="T70" s="41"/>
    </row>
    <row r="71" spans="2:20">
      <c r="B71" s="1" t="s">
        <v>13</v>
      </c>
      <c r="C71" s="78" t="s">
        <v>205</v>
      </c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2">
        <f t="shared" si="4"/>
        <v>0</v>
      </c>
      <c r="Q71" s="46">
        <v>200</v>
      </c>
      <c r="R71" s="41">
        <f t="shared" si="7"/>
        <v>2400</v>
      </c>
      <c r="S71" s="41">
        <f t="shared" si="8"/>
        <v>2400</v>
      </c>
      <c r="T71" s="41"/>
    </row>
    <row r="72" spans="2:20">
      <c r="B72" s="1" t="s">
        <v>126</v>
      </c>
      <c r="C72" s="79" t="s">
        <v>136</v>
      </c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2">
        <f t="shared" si="4"/>
        <v>0</v>
      </c>
      <c r="Q72" s="46">
        <v>200</v>
      </c>
      <c r="R72" s="41">
        <f t="shared" ref="R72:R75" si="9">Q72*12</f>
        <v>2400</v>
      </c>
      <c r="S72" s="41">
        <f t="shared" si="8"/>
        <v>2400</v>
      </c>
      <c r="T72" s="41"/>
    </row>
    <row r="73" spans="2:20">
      <c r="B73" s="1" t="s">
        <v>126</v>
      </c>
      <c r="C73" s="78" t="s">
        <v>50</v>
      </c>
      <c r="D73" s="41">
        <v>200</v>
      </c>
      <c r="E73" s="41">
        <v>200</v>
      </c>
      <c r="F73" s="41">
        <v>200</v>
      </c>
      <c r="G73" s="41">
        <v>200</v>
      </c>
      <c r="H73" s="41">
        <v>200</v>
      </c>
      <c r="I73" s="41">
        <v>200</v>
      </c>
      <c r="J73" s="41">
        <v>200</v>
      </c>
      <c r="K73" s="41">
        <v>200</v>
      </c>
      <c r="L73" s="41">
        <v>200</v>
      </c>
      <c r="M73" s="41">
        <v>200</v>
      </c>
      <c r="N73" s="41">
        <v>200</v>
      </c>
      <c r="O73" s="41">
        <v>200</v>
      </c>
      <c r="P73" s="42">
        <f t="shared" si="4"/>
        <v>2400</v>
      </c>
      <c r="Q73" s="46">
        <v>200</v>
      </c>
      <c r="R73" s="41">
        <f t="shared" si="9"/>
        <v>2400</v>
      </c>
      <c r="S73" s="41">
        <f t="shared" si="8"/>
        <v>0</v>
      </c>
      <c r="T73" s="41"/>
    </row>
    <row r="74" spans="2:20">
      <c r="B74" s="1" t="s">
        <v>126</v>
      </c>
      <c r="C74" s="79" t="s">
        <v>139</v>
      </c>
      <c r="D74" s="41">
        <v>200</v>
      </c>
      <c r="E74" s="41">
        <v>200</v>
      </c>
      <c r="F74" s="41">
        <v>200</v>
      </c>
      <c r="G74" s="41">
        <v>200</v>
      </c>
      <c r="H74" s="41">
        <v>200</v>
      </c>
      <c r="I74" s="41">
        <v>200</v>
      </c>
      <c r="J74" s="41">
        <v>200</v>
      </c>
      <c r="K74" s="41">
        <v>200</v>
      </c>
      <c r="L74" s="41">
        <v>200</v>
      </c>
      <c r="M74" s="41">
        <v>200</v>
      </c>
      <c r="N74" s="41">
        <v>200</v>
      </c>
      <c r="O74" s="41">
        <v>200</v>
      </c>
      <c r="P74" s="42">
        <f t="shared" si="4"/>
        <v>2400</v>
      </c>
      <c r="Q74" s="46">
        <v>200</v>
      </c>
      <c r="R74" s="41">
        <f t="shared" si="9"/>
        <v>2400</v>
      </c>
      <c r="S74" s="41">
        <f t="shared" si="8"/>
        <v>0</v>
      </c>
      <c r="T74" s="41"/>
    </row>
    <row r="75" spans="2:20">
      <c r="B75" s="1" t="s">
        <v>126</v>
      </c>
      <c r="C75" s="78" t="s">
        <v>68</v>
      </c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2">
        <f t="shared" si="4"/>
        <v>0</v>
      </c>
      <c r="Q75" s="46">
        <v>200</v>
      </c>
      <c r="R75" s="41">
        <f t="shared" si="9"/>
        <v>2400</v>
      </c>
      <c r="S75" s="41">
        <f t="shared" si="8"/>
        <v>2400</v>
      </c>
      <c r="T75" s="41"/>
    </row>
    <row r="76" spans="2:20">
      <c r="B76" s="1" t="s">
        <v>126</v>
      </c>
      <c r="C76" s="78" t="s">
        <v>58</v>
      </c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2">
        <f t="shared" si="4"/>
        <v>0</v>
      </c>
      <c r="Q76" s="42">
        <v>200</v>
      </c>
      <c r="R76" s="41">
        <f>Q76*12</f>
        <v>2400</v>
      </c>
      <c r="S76" s="41">
        <f t="shared" si="8"/>
        <v>2400</v>
      </c>
      <c r="T76" s="41"/>
    </row>
    <row r="77" spans="2:20">
      <c r="B77" s="1" t="s">
        <v>126</v>
      </c>
      <c r="C77" s="78" t="s">
        <v>72</v>
      </c>
      <c r="D77" s="41">
        <v>200</v>
      </c>
      <c r="E77" s="41">
        <v>200</v>
      </c>
      <c r="F77" s="41">
        <v>200</v>
      </c>
      <c r="G77" s="41">
        <v>200</v>
      </c>
      <c r="H77" s="41">
        <v>200</v>
      </c>
      <c r="I77" s="41">
        <v>200</v>
      </c>
      <c r="J77" s="41">
        <v>200</v>
      </c>
      <c r="K77" s="41">
        <v>200</v>
      </c>
      <c r="L77" s="41">
        <v>200</v>
      </c>
      <c r="M77" s="41">
        <v>200</v>
      </c>
      <c r="N77" s="41">
        <v>200</v>
      </c>
      <c r="O77" s="41">
        <v>200</v>
      </c>
      <c r="P77" s="42">
        <f t="shared" si="4"/>
        <v>2400</v>
      </c>
      <c r="Q77" s="46">
        <v>200</v>
      </c>
      <c r="R77" s="41">
        <f>Q77*12</f>
        <v>2400</v>
      </c>
      <c r="S77" s="41">
        <f t="shared" si="8"/>
        <v>0</v>
      </c>
      <c r="T77" s="41"/>
    </row>
    <row r="78" spans="2:20">
      <c r="B78" s="1" t="s">
        <v>126</v>
      </c>
      <c r="C78" s="78" t="s">
        <v>51</v>
      </c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2">
        <f t="shared" si="4"/>
        <v>0</v>
      </c>
      <c r="Q78" s="42">
        <v>200</v>
      </c>
      <c r="R78" s="41">
        <f>Q78*12</f>
        <v>2400</v>
      </c>
      <c r="S78" s="41">
        <f t="shared" si="8"/>
        <v>2400</v>
      </c>
      <c r="T78" s="41"/>
    </row>
    <row r="79" spans="2:20">
      <c r="B79" s="1" t="s">
        <v>126</v>
      </c>
      <c r="C79" s="78" t="s">
        <v>59</v>
      </c>
      <c r="D79" s="41">
        <v>300</v>
      </c>
      <c r="E79" s="41">
        <v>300</v>
      </c>
      <c r="F79" s="41">
        <v>300</v>
      </c>
      <c r="G79" s="41">
        <v>300</v>
      </c>
      <c r="H79" s="41">
        <v>300</v>
      </c>
      <c r="I79" s="41">
        <v>300</v>
      </c>
      <c r="J79" s="41">
        <v>300</v>
      </c>
      <c r="K79" s="41">
        <v>300</v>
      </c>
      <c r="L79" s="41">
        <v>300</v>
      </c>
      <c r="M79" s="41">
        <v>300</v>
      </c>
      <c r="N79" s="41">
        <v>300</v>
      </c>
      <c r="O79" s="41">
        <v>300</v>
      </c>
      <c r="P79" s="42">
        <f t="shared" si="4"/>
        <v>3600</v>
      </c>
      <c r="Q79" s="42">
        <v>300</v>
      </c>
      <c r="R79" s="41">
        <f t="shared" ref="R79:R83" si="10">Q79*12</f>
        <v>3600</v>
      </c>
      <c r="S79" s="41">
        <f t="shared" si="8"/>
        <v>0</v>
      </c>
      <c r="T79" s="41"/>
    </row>
    <row r="80" spans="2:20">
      <c r="B80" s="1" t="s">
        <v>126</v>
      </c>
      <c r="C80" s="79" t="s">
        <v>140</v>
      </c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2">
        <f t="shared" si="4"/>
        <v>0</v>
      </c>
      <c r="Q80" s="46">
        <v>200</v>
      </c>
      <c r="R80" s="41">
        <f t="shared" si="10"/>
        <v>2400</v>
      </c>
      <c r="S80" s="41">
        <f t="shared" si="8"/>
        <v>2400</v>
      </c>
      <c r="T80" s="41"/>
    </row>
    <row r="81" spans="2:20">
      <c r="B81" s="1"/>
      <c r="C81" s="79" t="s">
        <v>150</v>
      </c>
      <c r="D81" s="41">
        <v>200</v>
      </c>
      <c r="E81" s="41">
        <v>200</v>
      </c>
      <c r="F81" s="41">
        <v>200</v>
      </c>
      <c r="G81" s="41">
        <v>200</v>
      </c>
      <c r="H81" s="41">
        <v>200</v>
      </c>
      <c r="I81" s="41">
        <v>200</v>
      </c>
      <c r="J81" s="41">
        <v>200</v>
      </c>
      <c r="K81" s="41">
        <v>200</v>
      </c>
      <c r="L81" s="41">
        <v>200</v>
      </c>
      <c r="M81" s="41">
        <v>200</v>
      </c>
      <c r="N81" s="41">
        <v>200</v>
      </c>
      <c r="O81" s="41">
        <v>200</v>
      </c>
      <c r="P81" s="42">
        <f t="shared" si="4"/>
        <v>2400</v>
      </c>
      <c r="Q81" s="46">
        <v>200</v>
      </c>
      <c r="R81" s="41">
        <f t="shared" si="10"/>
        <v>2400</v>
      </c>
      <c r="S81" s="41">
        <f t="shared" si="8"/>
        <v>0</v>
      </c>
      <c r="T81" s="41"/>
    </row>
    <row r="82" spans="2:20">
      <c r="B82" s="1" t="s">
        <v>126</v>
      </c>
      <c r="C82" s="79" t="s">
        <v>141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>
        <f t="shared" si="4"/>
        <v>0</v>
      </c>
      <c r="Q82" s="46">
        <v>200</v>
      </c>
      <c r="R82" s="41">
        <f t="shared" si="10"/>
        <v>2400</v>
      </c>
      <c r="S82" s="41">
        <f t="shared" si="8"/>
        <v>2400</v>
      </c>
      <c r="T82" s="41"/>
    </row>
    <row r="83" spans="2:20">
      <c r="B83" s="52" t="s">
        <v>126</v>
      </c>
      <c r="C83" s="78" t="s">
        <v>53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6">
        <f t="shared" si="4"/>
        <v>0</v>
      </c>
      <c r="Q83" s="46">
        <v>200</v>
      </c>
      <c r="R83" s="41">
        <f t="shared" si="10"/>
        <v>2400</v>
      </c>
      <c r="S83" s="41">
        <f t="shared" si="8"/>
        <v>2400</v>
      </c>
      <c r="T83" s="41"/>
    </row>
    <row r="84" spans="2:20">
      <c r="B84" s="1" t="s">
        <v>126</v>
      </c>
      <c r="C84" s="79" t="s">
        <v>160</v>
      </c>
      <c r="D84" s="41">
        <v>200</v>
      </c>
      <c r="E84" s="41">
        <v>200</v>
      </c>
      <c r="F84" s="41">
        <v>200</v>
      </c>
      <c r="G84" s="41">
        <v>200</v>
      </c>
      <c r="H84" s="41">
        <v>200</v>
      </c>
      <c r="I84" s="41">
        <v>200</v>
      </c>
      <c r="J84" s="41">
        <v>200</v>
      </c>
      <c r="K84" s="41">
        <v>200</v>
      </c>
      <c r="L84" s="41">
        <v>200</v>
      </c>
      <c r="M84" s="41">
        <v>200</v>
      </c>
      <c r="N84" s="41">
        <v>200</v>
      </c>
      <c r="O84" s="41">
        <v>200</v>
      </c>
      <c r="P84" s="42">
        <f t="shared" si="4"/>
        <v>2400</v>
      </c>
      <c r="Q84" s="46">
        <v>200</v>
      </c>
      <c r="R84" s="41">
        <f>Q84*12</f>
        <v>2400</v>
      </c>
      <c r="S84" s="41">
        <f t="shared" si="8"/>
        <v>0</v>
      </c>
      <c r="T84" s="41"/>
    </row>
    <row r="85" spans="2:20">
      <c r="B85" s="1"/>
      <c r="C85" s="135" t="s">
        <v>206</v>
      </c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4"/>
      <c r="Q85" s="44"/>
      <c r="R85" s="43"/>
      <c r="S85" s="41">
        <f t="shared" si="8"/>
        <v>0</v>
      </c>
      <c r="T85" s="41"/>
    </row>
    <row r="86" spans="2:20" s="126" customFormat="1">
      <c r="B86" s="16"/>
      <c r="C86" s="54" t="s">
        <v>64</v>
      </c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4">
        <f t="shared" si="4"/>
        <v>0</v>
      </c>
      <c r="Q86" s="44">
        <v>0</v>
      </c>
      <c r="R86" s="43">
        <f>Q86*12</f>
        <v>0</v>
      </c>
      <c r="S86" s="41">
        <f t="shared" si="8"/>
        <v>0</v>
      </c>
      <c r="T86" s="43"/>
    </row>
    <row r="87" spans="2:20">
      <c r="B87" s="1" t="s">
        <v>126</v>
      </c>
      <c r="C87" s="78" t="s">
        <v>63</v>
      </c>
      <c r="D87" s="41">
        <v>300</v>
      </c>
      <c r="E87" s="41">
        <v>300</v>
      </c>
      <c r="F87" s="41">
        <v>300</v>
      </c>
      <c r="G87" s="41"/>
      <c r="H87" s="41"/>
      <c r="I87" s="41"/>
      <c r="J87" s="41"/>
      <c r="K87" s="41"/>
      <c r="L87" s="41"/>
      <c r="M87" s="41"/>
      <c r="N87" s="41"/>
      <c r="O87" s="41"/>
      <c r="P87" s="42">
        <f t="shared" si="4"/>
        <v>900</v>
      </c>
      <c r="Q87" s="46">
        <v>300</v>
      </c>
      <c r="R87" s="41">
        <f>Q87*12</f>
        <v>3600</v>
      </c>
      <c r="S87" s="41">
        <f t="shared" si="8"/>
        <v>2700</v>
      </c>
      <c r="T87" s="41" t="s">
        <v>207</v>
      </c>
    </row>
    <row r="88" spans="2:20">
      <c r="B88" s="1"/>
      <c r="C88" s="78" t="s">
        <v>164</v>
      </c>
      <c r="D88" s="41">
        <v>180</v>
      </c>
      <c r="E88" s="41">
        <v>180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2">
        <f t="shared" si="4"/>
        <v>360</v>
      </c>
      <c r="Q88" s="46">
        <v>200</v>
      </c>
      <c r="R88" s="41">
        <f t="shared" ref="R88:R99" si="11">Q88*12</f>
        <v>2400</v>
      </c>
      <c r="S88" s="41">
        <f t="shared" si="8"/>
        <v>2040</v>
      </c>
      <c r="T88" s="41"/>
    </row>
    <row r="89" spans="2:20">
      <c r="B89" s="1"/>
      <c r="C89" s="78" t="s">
        <v>88</v>
      </c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2">
        <f t="shared" si="4"/>
        <v>0</v>
      </c>
      <c r="Q89" s="46">
        <v>200</v>
      </c>
      <c r="R89" s="41">
        <f t="shared" si="11"/>
        <v>2400</v>
      </c>
      <c r="S89" s="41">
        <f t="shared" si="8"/>
        <v>2400</v>
      </c>
      <c r="T89" s="41"/>
    </row>
    <row r="90" spans="2:20">
      <c r="B90" s="1" t="s">
        <v>126</v>
      </c>
      <c r="C90" s="78" t="s">
        <v>94</v>
      </c>
      <c r="D90" s="41">
        <v>300</v>
      </c>
      <c r="E90" s="41">
        <v>300</v>
      </c>
      <c r="F90" s="41">
        <v>300</v>
      </c>
      <c r="G90" s="41">
        <v>300</v>
      </c>
      <c r="H90" s="41">
        <v>300</v>
      </c>
      <c r="I90" s="41">
        <v>300</v>
      </c>
      <c r="J90" s="41">
        <v>300</v>
      </c>
      <c r="K90" s="41">
        <v>300</v>
      </c>
      <c r="L90" s="41">
        <v>300</v>
      </c>
      <c r="M90" s="41">
        <v>300</v>
      </c>
      <c r="N90" s="41">
        <v>300</v>
      </c>
      <c r="O90" s="41">
        <v>300</v>
      </c>
      <c r="P90" s="42">
        <f t="shared" si="4"/>
        <v>3600</v>
      </c>
      <c r="Q90" s="46">
        <v>300</v>
      </c>
      <c r="R90" s="41">
        <f t="shared" si="11"/>
        <v>3600</v>
      </c>
      <c r="S90" s="41">
        <f t="shared" si="8"/>
        <v>0</v>
      </c>
      <c r="T90" s="41"/>
    </row>
    <row r="91" spans="2:20">
      <c r="B91" s="1" t="s">
        <v>126</v>
      </c>
      <c r="C91" s="79" t="s">
        <v>162</v>
      </c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2">
        <f t="shared" si="4"/>
        <v>0</v>
      </c>
      <c r="Q91" s="46">
        <v>200</v>
      </c>
      <c r="R91" s="41">
        <f t="shared" si="11"/>
        <v>2400</v>
      </c>
      <c r="S91" s="41">
        <f t="shared" si="8"/>
        <v>2400</v>
      </c>
      <c r="T91" s="41"/>
    </row>
    <row r="92" spans="2:20">
      <c r="B92" s="1" t="s">
        <v>126</v>
      </c>
      <c r="C92" s="79" t="s">
        <v>153</v>
      </c>
      <c r="D92" s="41">
        <v>200</v>
      </c>
      <c r="E92" s="41">
        <v>200</v>
      </c>
      <c r="F92" s="41">
        <v>200</v>
      </c>
      <c r="G92" s="41">
        <v>200</v>
      </c>
      <c r="H92" s="41">
        <v>200</v>
      </c>
      <c r="I92" s="41">
        <v>200</v>
      </c>
      <c r="J92" s="41">
        <v>200</v>
      </c>
      <c r="K92" s="41">
        <v>200</v>
      </c>
      <c r="L92" s="41">
        <v>200</v>
      </c>
      <c r="M92" s="41">
        <v>200</v>
      </c>
      <c r="N92" s="41">
        <v>200</v>
      </c>
      <c r="O92" s="41">
        <v>200</v>
      </c>
      <c r="P92" s="42">
        <f t="shared" si="4"/>
        <v>2400</v>
      </c>
      <c r="Q92" s="46">
        <v>200</v>
      </c>
      <c r="R92" s="41">
        <f t="shared" si="11"/>
        <v>2400</v>
      </c>
      <c r="S92" s="41">
        <f t="shared" si="8"/>
        <v>0</v>
      </c>
      <c r="T92" s="41"/>
    </row>
    <row r="93" spans="2:20">
      <c r="B93" s="1" t="s">
        <v>126</v>
      </c>
      <c r="C93" s="79" t="s">
        <v>157</v>
      </c>
      <c r="D93" s="41">
        <v>300</v>
      </c>
      <c r="E93" s="41">
        <v>300</v>
      </c>
      <c r="F93" s="41">
        <v>300</v>
      </c>
      <c r="G93" s="41">
        <v>300</v>
      </c>
      <c r="H93" s="41">
        <v>300</v>
      </c>
      <c r="I93" s="41">
        <v>300</v>
      </c>
      <c r="J93" s="41">
        <v>300</v>
      </c>
      <c r="K93" s="41">
        <v>300</v>
      </c>
      <c r="L93" s="41">
        <v>300</v>
      </c>
      <c r="M93" s="41">
        <v>300</v>
      </c>
      <c r="N93" s="41">
        <v>300</v>
      </c>
      <c r="O93" s="41">
        <v>300</v>
      </c>
      <c r="P93" s="42">
        <f t="shared" si="4"/>
        <v>3600</v>
      </c>
      <c r="Q93" s="46">
        <v>300</v>
      </c>
      <c r="R93" s="41">
        <f t="shared" si="11"/>
        <v>3600</v>
      </c>
      <c r="S93" s="41">
        <f t="shared" si="8"/>
        <v>0</v>
      </c>
      <c r="T93" s="41"/>
    </row>
    <row r="94" spans="2:20">
      <c r="B94" s="1" t="s">
        <v>126</v>
      </c>
      <c r="C94" s="78" t="s">
        <v>85</v>
      </c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2">
        <f t="shared" si="4"/>
        <v>0</v>
      </c>
      <c r="Q94" s="46">
        <v>200</v>
      </c>
      <c r="R94" s="41">
        <f t="shared" si="11"/>
        <v>2400</v>
      </c>
      <c r="S94" s="41">
        <f t="shared" si="8"/>
        <v>2400</v>
      </c>
      <c r="T94" s="41"/>
    </row>
    <row r="95" spans="2:20" ht="13.5" customHeight="1">
      <c r="B95" s="1"/>
      <c r="C95" s="78" t="s">
        <v>112</v>
      </c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42">
        <f t="shared" si="4"/>
        <v>0</v>
      </c>
      <c r="Q95" s="46">
        <v>200</v>
      </c>
      <c r="R95" s="41">
        <f>Q95*12</f>
        <v>2400</v>
      </c>
      <c r="S95" s="41">
        <f t="shared" si="8"/>
        <v>2400</v>
      </c>
      <c r="T95" s="41"/>
    </row>
    <row r="96" spans="2:20" ht="13.5" customHeight="1">
      <c r="B96" s="1" t="s">
        <v>126</v>
      </c>
      <c r="C96" s="78" t="s">
        <v>54</v>
      </c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2">
        <f t="shared" si="4"/>
        <v>0</v>
      </c>
      <c r="Q96" s="46">
        <v>200</v>
      </c>
      <c r="R96" s="41">
        <f t="shared" si="11"/>
        <v>2400</v>
      </c>
      <c r="S96" s="41">
        <f t="shared" si="8"/>
        <v>2400</v>
      </c>
      <c r="T96" s="41"/>
    </row>
    <row r="97" spans="2:20" ht="13.5" customHeight="1">
      <c r="B97" s="1" t="s">
        <v>126</v>
      </c>
      <c r="C97" s="78" t="s">
        <v>98</v>
      </c>
      <c r="D97" s="41">
        <v>200</v>
      </c>
      <c r="E97" s="41">
        <v>200</v>
      </c>
      <c r="F97" s="41">
        <v>200</v>
      </c>
      <c r="G97" s="41">
        <v>200</v>
      </c>
      <c r="H97" s="41">
        <v>200</v>
      </c>
      <c r="I97" s="41">
        <v>200</v>
      </c>
      <c r="J97" s="41">
        <v>200</v>
      </c>
      <c r="K97" s="41">
        <v>200</v>
      </c>
      <c r="L97" s="41">
        <v>200</v>
      </c>
      <c r="M97" s="41">
        <v>200</v>
      </c>
      <c r="N97" s="41">
        <v>200</v>
      </c>
      <c r="O97" s="41">
        <v>200</v>
      </c>
      <c r="P97" s="42">
        <f t="shared" si="4"/>
        <v>2400</v>
      </c>
      <c r="Q97" s="46">
        <v>200</v>
      </c>
      <c r="R97" s="41">
        <f t="shared" si="11"/>
        <v>2400</v>
      </c>
      <c r="S97" s="41">
        <f t="shared" si="8"/>
        <v>0</v>
      </c>
      <c r="T97" s="41"/>
    </row>
    <row r="98" spans="2:20" ht="13.5" customHeight="1">
      <c r="B98" s="1" t="s">
        <v>126</v>
      </c>
      <c r="C98" s="78" t="s">
        <v>55</v>
      </c>
      <c r="D98" s="41">
        <v>200</v>
      </c>
      <c r="E98" s="41">
        <v>200</v>
      </c>
      <c r="F98" s="41">
        <v>200</v>
      </c>
      <c r="G98" s="41">
        <v>200</v>
      </c>
      <c r="H98" s="41">
        <v>200</v>
      </c>
      <c r="I98" s="41">
        <v>200</v>
      </c>
      <c r="J98" s="41">
        <v>200</v>
      </c>
      <c r="K98" s="41">
        <v>200</v>
      </c>
      <c r="L98" s="41">
        <v>200</v>
      </c>
      <c r="M98" s="41">
        <v>200</v>
      </c>
      <c r="N98" s="41">
        <v>200</v>
      </c>
      <c r="O98" s="41">
        <v>200</v>
      </c>
      <c r="P98" s="136">
        <f t="shared" si="4"/>
        <v>2400</v>
      </c>
      <c r="Q98" s="46">
        <v>200</v>
      </c>
      <c r="R98" s="41">
        <f t="shared" si="11"/>
        <v>2400</v>
      </c>
      <c r="S98" s="41">
        <f t="shared" si="8"/>
        <v>0</v>
      </c>
      <c r="T98" s="41"/>
    </row>
    <row r="99" spans="2:20" ht="13.5" customHeight="1">
      <c r="B99" s="1" t="s">
        <v>126</v>
      </c>
      <c r="C99" s="79" t="s">
        <v>138</v>
      </c>
      <c r="D99" s="41">
        <v>300</v>
      </c>
      <c r="E99" s="41">
        <v>300</v>
      </c>
      <c r="F99" s="41">
        <v>300</v>
      </c>
      <c r="G99" s="41"/>
      <c r="H99" s="41"/>
      <c r="I99" s="41"/>
      <c r="J99" s="41"/>
      <c r="K99" s="41"/>
      <c r="L99" s="41"/>
      <c r="M99" s="41"/>
      <c r="N99" s="41"/>
      <c r="O99" s="41"/>
      <c r="P99" s="136">
        <f t="shared" si="4"/>
        <v>900</v>
      </c>
      <c r="Q99" s="46">
        <v>300</v>
      </c>
      <c r="R99" s="41">
        <f t="shared" si="11"/>
        <v>3600</v>
      </c>
      <c r="S99" s="41">
        <f t="shared" si="8"/>
        <v>2700</v>
      </c>
      <c r="T99" s="41"/>
    </row>
    <row r="100" spans="2:20" s="126" customFormat="1">
      <c r="B100" s="16"/>
      <c r="C100" s="54" t="s">
        <v>80</v>
      </c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136">
        <f t="shared" si="4"/>
        <v>0</v>
      </c>
      <c r="Q100" s="44">
        <v>0</v>
      </c>
      <c r="R100" s="140">
        <f t="shared" ref="R100:R122" si="12">Q100*12</f>
        <v>0</v>
      </c>
      <c r="S100" s="41">
        <f t="shared" si="8"/>
        <v>0</v>
      </c>
      <c r="T100" s="43"/>
    </row>
    <row r="101" spans="2:20">
      <c r="B101" s="144" t="s">
        <v>126</v>
      </c>
      <c r="C101" s="79" t="s">
        <v>174</v>
      </c>
      <c r="D101" s="41">
        <v>200</v>
      </c>
      <c r="E101" s="41">
        <v>200</v>
      </c>
      <c r="F101" s="41">
        <v>200</v>
      </c>
      <c r="G101" s="41">
        <v>200</v>
      </c>
      <c r="H101" s="41">
        <v>200</v>
      </c>
      <c r="I101" s="41">
        <v>200</v>
      </c>
      <c r="J101" s="41">
        <v>200</v>
      </c>
      <c r="K101" s="41">
        <v>200</v>
      </c>
      <c r="L101" s="41">
        <v>200</v>
      </c>
      <c r="M101" s="41">
        <v>200</v>
      </c>
      <c r="N101" s="41">
        <v>200</v>
      </c>
      <c r="O101" s="41">
        <v>200</v>
      </c>
      <c r="P101" s="136">
        <f t="shared" ref="P101:P129" si="13">SUM(D101:O101)</f>
        <v>2400</v>
      </c>
      <c r="Q101" s="41">
        <v>200</v>
      </c>
      <c r="R101" s="140">
        <f t="shared" si="12"/>
        <v>2400</v>
      </c>
      <c r="S101" s="41">
        <f t="shared" si="8"/>
        <v>0</v>
      </c>
      <c r="T101" s="41"/>
    </row>
    <row r="102" spans="2:20">
      <c r="B102" s="144" t="s">
        <v>126</v>
      </c>
      <c r="C102" s="79" t="s">
        <v>175</v>
      </c>
      <c r="D102" s="41">
        <v>200</v>
      </c>
      <c r="E102" s="41">
        <v>200</v>
      </c>
      <c r="F102" s="41">
        <v>200</v>
      </c>
      <c r="G102" s="41"/>
      <c r="H102" s="41"/>
      <c r="I102" s="41"/>
      <c r="J102" s="41"/>
      <c r="K102" s="41"/>
      <c r="L102" s="41"/>
      <c r="M102" s="41"/>
      <c r="N102" s="41"/>
      <c r="O102" s="41"/>
      <c r="P102" s="136">
        <f t="shared" si="13"/>
        <v>600</v>
      </c>
      <c r="Q102" s="41">
        <v>200</v>
      </c>
      <c r="R102" s="140">
        <f t="shared" si="12"/>
        <v>2400</v>
      </c>
      <c r="S102" s="41">
        <f t="shared" si="8"/>
        <v>1800</v>
      </c>
      <c r="T102" s="41"/>
    </row>
    <row r="103" spans="2:20">
      <c r="B103" s="144" t="s">
        <v>126</v>
      </c>
      <c r="C103" s="79" t="s">
        <v>177</v>
      </c>
      <c r="D103" s="152">
        <v>180</v>
      </c>
      <c r="E103" s="152">
        <v>180</v>
      </c>
      <c r="F103" s="152">
        <v>180</v>
      </c>
      <c r="G103" s="41"/>
      <c r="H103" s="41"/>
      <c r="I103" s="41"/>
      <c r="J103" s="41"/>
      <c r="K103" s="41"/>
      <c r="L103" s="41"/>
      <c r="M103" s="41"/>
      <c r="N103" s="41"/>
      <c r="O103" s="41"/>
      <c r="P103" s="136">
        <f t="shared" si="13"/>
        <v>540</v>
      </c>
      <c r="Q103" s="41">
        <v>200</v>
      </c>
      <c r="R103" s="140">
        <f t="shared" si="12"/>
        <v>2400</v>
      </c>
      <c r="S103" s="41">
        <f t="shared" si="8"/>
        <v>1860</v>
      </c>
      <c r="T103" s="41"/>
    </row>
    <row r="104" spans="2:20">
      <c r="B104" s="144" t="s">
        <v>126</v>
      </c>
      <c r="C104" s="79" t="s">
        <v>178</v>
      </c>
      <c r="D104" s="41">
        <v>200</v>
      </c>
      <c r="E104" s="41">
        <v>200</v>
      </c>
      <c r="F104" s="41">
        <v>200</v>
      </c>
      <c r="G104" s="41">
        <v>200</v>
      </c>
      <c r="H104" s="41">
        <v>200</v>
      </c>
      <c r="I104" s="41">
        <v>200</v>
      </c>
      <c r="J104" s="41">
        <v>200</v>
      </c>
      <c r="K104" s="41">
        <v>200</v>
      </c>
      <c r="L104" s="41">
        <v>200</v>
      </c>
      <c r="M104" s="41">
        <v>200</v>
      </c>
      <c r="N104" s="41">
        <v>200</v>
      </c>
      <c r="O104" s="41">
        <v>200</v>
      </c>
      <c r="P104" s="136">
        <f t="shared" si="13"/>
        <v>2400</v>
      </c>
      <c r="Q104" s="41">
        <v>200</v>
      </c>
      <c r="R104" s="140">
        <f t="shared" si="12"/>
        <v>2400</v>
      </c>
      <c r="S104" s="41">
        <f t="shared" si="8"/>
        <v>0</v>
      </c>
      <c r="T104" s="41"/>
    </row>
    <row r="105" spans="2:20">
      <c r="B105" s="144" t="s">
        <v>126</v>
      </c>
      <c r="C105" s="79" t="s">
        <v>179</v>
      </c>
      <c r="D105" s="41">
        <v>180</v>
      </c>
      <c r="E105" s="41">
        <v>180</v>
      </c>
      <c r="F105" s="41">
        <v>180</v>
      </c>
      <c r="G105" s="41">
        <v>180</v>
      </c>
      <c r="H105" s="41">
        <v>180</v>
      </c>
      <c r="I105" s="41">
        <v>180</v>
      </c>
      <c r="J105" s="41">
        <v>180</v>
      </c>
      <c r="K105" s="41">
        <v>180</v>
      </c>
      <c r="L105" s="41">
        <v>180</v>
      </c>
      <c r="M105" s="41">
        <v>180</v>
      </c>
      <c r="N105" s="41">
        <v>180</v>
      </c>
      <c r="O105" s="41">
        <v>180</v>
      </c>
      <c r="P105" s="136">
        <f t="shared" si="13"/>
        <v>2160</v>
      </c>
      <c r="Q105" s="41">
        <v>200</v>
      </c>
      <c r="R105" s="140">
        <f t="shared" si="12"/>
        <v>2400</v>
      </c>
      <c r="S105" s="41">
        <f t="shared" si="8"/>
        <v>240</v>
      </c>
      <c r="T105" s="41"/>
    </row>
    <row r="106" spans="2:20">
      <c r="B106" t="s">
        <v>126</v>
      </c>
      <c r="C106" s="79" t="s">
        <v>180</v>
      </c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136">
        <f t="shared" si="13"/>
        <v>0</v>
      </c>
      <c r="Q106" s="41">
        <v>300</v>
      </c>
      <c r="R106" s="140">
        <f t="shared" si="12"/>
        <v>3600</v>
      </c>
      <c r="S106" s="41">
        <f t="shared" si="8"/>
        <v>3600</v>
      </c>
      <c r="T106" s="41"/>
    </row>
    <row r="107" spans="2:20">
      <c r="B107" t="s">
        <v>126</v>
      </c>
      <c r="C107" s="79" t="s">
        <v>181</v>
      </c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136">
        <f t="shared" si="13"/>
        <v>0</v>
      </c>
      <c r="Q107" s="41">
        <v>200</v>
      </c>
      <c r="R107" s="140">
        <f t="shared" si="12"/>
        <v>2400</v>
      </c>
      <c r="S107" s="41">
        <f t="shared" si="8"/>
        <v>2400</v>
      </c>
      <c r="T107" s="41"/>
    </row>
    <row r="108" spans="2:20">
      <c r="B108" t="s">
        <v>126</v>
      </c>
      <c r="C108" s="79" t="s">
        <v>182</v>
      </c>
      <c r="D108" s="41">
        <v>300</v>
      </c>
      <c r="E108" s="41">
        <v>300</v>
      </c>
      <c r="F108" s="41">
        <v>300</v>
      </c>
      <c r="G108" s="41">
        <v>300</v>
      </c>
      <c r="H108" s="41">
        <v>300</v>
      </c>
      <c r="I108" s="41">
        <v>300</v>
      </c>
      <c r="J108" s="41">
        <v>300</v>
      </c>
      <c r="K108" s="41">
        <v>300</v>
      </c>
      <c r="L108" s="41">
        <v>300</v>
      </c>
      <c r="M108" s="41">
        <v>300</v>
      </c>
      <c r="N108" s="41">
        <v>300</v>
      </c>
      <c r="O108" s="41">
        <v>300</v>
      </c>
      <c r="P108" s="136">
        <f t="shared" si="13"/>
        <v>3600</v>
      </c>
      <c r="Q108" s="41">
        <v>300</v>
      </c>
      <c r="R108" s="140">
        <f t="shared" si="12"/>
        <v>3600</v>
      </c>
      <c r="S108" s="41">
        <f t="shared" si="8"/>
        <v>0</v>
      </c>
      <c r="T108" s="41" t="s">
        <v>208</v>
      </c>
    </row>
    <row r="109" spans="2:20">
      <c r="B109" t="s">
        <v>126</v>
      </c>
      <c r="C109" s="79" t="s">
        <v>209</v>
      </c>
      <c r="D109" s="41">
        <v>200</v>
      </c>
      <c r="E109" s="41">
        <v>200</v>
      </c>
      <c r="F109" s="41">
        <v>200</v>
      </c>
      <c r="G109" s="41">
        <v>200</v>
      </c>
      <c r="H109" s="41">
        <v>200</v>
      </c>
      <c r="I109" s="41">
        <v>200</v>
      </c>
      <c r="J109" s="41">
        <v>200</v>
      </c>
      <c r="K109" s="41">
        <v>200</v>
      </c>
      <c r="L109" s="41">
        <v>200</v>
      </c>
      <c r="M109" s="41">
        <v>200</v>
      </c>
      <c r="N109" s="41">
        <v>200</v>
      </c>
      <c r="O109" s="41">
        <v>200</v>
      </c>
      <c r="P109" s="136">
        <f t="shared" si="13"/>
        <v>2400</v>
      </c>
      <c r="Q109" s="41">
        <v>200</v>
      </c>
      <c r="R109" s="140">
        <f t="shared" si="12"/>
        <v>2400</v>
      </c>
      <c r="S109" s="41">
        <f t="shared" si="8"/>
        <v>0</v>
      </c>
      <c r="T109" s="41"/>
    </row>
    <row r="110" spans="2:20">
      <c r="B110" t="s">
        <v>126</v>
      </c>
      <c r="C110" s="79" t="s">
        <v>185</v>
      </c>
      <c r="D110" s="41">
        <v>300</v>
      </c>
      <c r="E110" s="41">
        <v>300</v>
      </c>
      <c r="F110" s="41">
        <v>300</v>
      </c>
      <c r="G110" s="41">
        <v>300</v>
      </c>
      <c r="H110" s="41">
        <v>300</v>
      </c>
      <c r="I110" s="41">
        <v>300</v>
      </c>
      <c r="J110" s="41">
        <v>300</v>
      </c>
      <c r="K110" s="41">
        <v>300</v>
      </c>
      <c r="L110" s="41">
        <v>300</v>
      </c>
      <c r="M110" s="41">
        <v>300</v>
      </c>
      <c r="N110" s="41">
        <v>300</v>
      </c>
      <c r="O110" s="41">
        <v>300</v>
      </c>
      <c r="P110" s="136">
        <f t="shared" si="13"/>
        <v>3600</v>
      </c>
      <c r="Q110" s="41">
        <v>300</v>
      </c>
      <c r="R110" s="140">
        <f t="shared" si="12"/>
        <v>3600</v>
      </c>
      <c r="S110" s="41">
        <f t="shared" si="8"/>
        <v>0</v>
      </c>
      <c r="T110" s="41"/>
    </row>
    <row r="111" spans="2:20">
      <c r="B111" t="s">
        <v>126</v>
      </c>
      <c r="C111" s="79" t="s">
        <v>186</v>
      </c>
      <c r="D111" s="41">
        <v>200</v>
      </c>
      <c r="E111" s="41">
        <v>200</v>
      </c>
      <c r="F111" s="41">
        <v>200</v>
      </c>
      <c r="G111" s="41">
        <v>200</v>
      </c>
      <c r="H111" s="41">
        <v>200</v>
      </c>
      <c r="I111" s="41">
        <v>200</v>
      </c>
      <c r="J111" s="41">
        <v>200</v>
      </c>
      <c r="K111" s="41">
        <v>200</v>
      </c>
      <c r="L111" s="41">
        <v>200</v>
      </c>
      <c r="M111" s="41">
        <v>200</v>
      </c>
      <c r="N111" s="41">
        <v>200</v>
      </c>
      <c r="O111" s="41">
        <v>200</v>
      </c>
      <c r="P111" s="136">
        <f t="shared" si="13"/>
        <v>2400</v>
      </c>
      <c r="Q111" s="41">
        <v>200</v>
      </c>
      <c r="R111" s="140">
        <f t="shared" si="12"/>
        <v>2400</v>
      </c>
      <c r="S111" s="41">
        <f t="shared" si="8"/>
        <v>0</v>
      </c>
      <c r="T111" s="41"/>
    </row>
    <row r="112" spans="2:20">
      <c r="B112" t="s">
        <v>126</v>
      </c>
      <c r="C112" s="79" t="s">
        <v>187</v>
      </c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136">
        <f t="shared" si="13"/>
        <v>0</v>
      </c>
      <c r="Q112" s="41">
        <v>300</v>
      </c>
      <c r="R112" s="140">
        <f t="shared" si="12"/>
        <v>3600</v>
      </c>
      <c r="S112" s="41">
        <f t="shared" si="8"/>
        <v>3600</v>
      </c>
      <c r="T112" s="41"/>
    </row>
    <row r="113" spans="2:20">
      <c r="B113" t="s">
        <v>126</v>
      </c>
      <c r="C113" s="79" t="s">
        <v>210</v>
      </c>
      <c r="D113" s="41">
        <v>200</v>
      </c>
      <c r="E113" s="41">
        <v>200</v>
      </c>
      <c r="F113" s="41">
        <v>200</v>
      </c>
      <c r="G113" s="41"/>
      <c r="H113" s="41"/>
      <c r="I113" s="41"/>
      <c r="J113" s="41"/>
      <c r="K113" s="41"/>
      <c r="L113" s="41"/>
      <c r="M113" s="41"/>
      <c r="N113" s="41"/>
      <c r="O113" s="41"/>
      <c r="P113" s="136">
        <v>0</v>
      </c>
      <c r="Q113" s="41">
        <v>200</v>
      </c>
      <c r="R113" s="140">
        <f t="shared" si="12"/>
        <v>2400</v>
      </c>
      <c r="S113" s="41">
        <f t="shared" si="8"/>
        <v>2400</v>
      </c>
      <c r="T113" s="41"/>
    </row>
    <row r="114" spans="2:20">
      <c r="C114" s="79" t="s">
        <v>188</v>
      </c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136">
        <f t="shared" si="13"/>
        <v>0</v>
      </c>
      <c r="Q114" s="41">
        <v>200</v>
      </c>
      <c r="R114" s="140">
        <f t="shared" si="12"/>
        <v>2400</v>
      </c>
      <c r="S114" s="41">
        <f t="shared" si="8"/>
        <v>2400</v>
      </c>
      <c r="T114" s="41"/>
    </row>
    <row r="115" spans="2:20" s="119" customFormat="1">
      <c r="C115" s="124">
        <v>2026</v>
      </c>
      <c r="D115" s="47">
        <v>180</v>
      </c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137"/>
      <c r="Q115" s="47"/>
      <c r="R115" s="141"/>
      <c r="S115" s="47"/>
      <c r="T115" s="47"/>
    </row>
    <row r="116" spans="2:20">
      <c r="B116" t="s">
        <v>13</v>
      </c>
      <c r="C116" s="79" t="s">
        <v>189</v>
      </c>
      <c r="D116" s="41">
        <v>180</v>
      </c>
      <c r="E116" s="41">
        <v>200</v>
      </c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136">
        <f t="shared" si="13"/>
        <v>380</v>
      </c>
      <c r="Q116" s="41">
        <v>200</v>
      </c>
      <c r="R116" s="140">
        <f t="shared" si="12"/>
        <v>2400</v>
      </c>
      <c r="S116" s="41">
        <f t="shared" si="8"/>
        <v>2020</v>
      </c>
      <c r="T116" s="41" t="s">
        <v>211</v>
      </c>
    </row>
    <row r="117" spans="2:20">
      <c r="B117" t="s">
        <v>126</v>
      </c>
      <c r="C117" s="79" t="s">
        <v>212</v>
      </c>
      <c r="D117" s="75"/>
      <c r="E117" s="41"/>
      <c r="F117" s="41"/>
      <c r="G117" s="41"/>
      <c r="H117" s="41"/>
      <c r="I117" s="41"/>
      <c r="J117" s="45"/>
      <c r="K117" s="41"/>
      <c r="L117" s="41"/>
      <c r="M117" s="41"/>
      <c r="N117" s="41"/>
      <c r="O117" s="41"/>
      <c r="P117" s="136">
        <f t="shared" si="13"/>
        <v>0</v>
      </c>
      <c r="Q117" s="41">
        <v>300</v>
      </c>
      <c r="R117" s="140">
        <f>Q117*11</f>
        <v>3300</v>
      </c>
      <c r="S117" s="41">
        <f>(11*Q117)-P117</f>
        <v>3300</v>
      </c>
      <c r="T117" s="41"/>
    </row>
    <row r="118" spans="2:20">
      <c r="B118" t="s">
        <v>126</v>
      </c>
      <c r="C118" s="79" t="s">
        <v>213</v>
      </c>
      <c r="D118" s="75"/>
      <c r="E118" s="41">
        <v>300</v>
      </c>
      <c r="F118" s="41">
        <v>300</v>
      </c>
      <c r="G118" s="41"/>
      <c r="H118" s="41"/>
      <c r="I118" s="41"/>
      <c r="J118" s="45"/>
      <c r="K118" s="41"/>
      <c r="L118" s="41"/>
      <c r="M118" s="41"/>
      <c r="N118" s="41"/>
      <c r="O118" s="41"/>
      <c r="P118" s="136">
        <f t="shared" si="13"/>
        <v>600</v>
      </c>
      <c r="Q118" s="41">
        <v>300</v>
      </c>
      <c r="R118" s="140">
        <f t="shared" ref="R118:R121" si="14">Q118*11</f>
        <v>3300</v>
      </c>
      <c r="S118" s="41">
        <f t="shared" ref="S118:S121" si="15">(11*Q118)-P118</f>
        <v>2700</v>
      </c>
      <c r="T118" s="41" t="s">
        <v>211</v>
      </c>
    </row>
    <row r="119" spans="2:20">
      <c r="B119" t="s">
        <v>126</v>
      </c>
      <c r="C119" s="79" t="s">
        <v>214</v>
      </c>
      <c r="D119" s="75"/>
      <c r="E119" s="41">
        <v>200</v>
      </c>
      <c r="F119" s="41">
        <v>200</v>
      </c>
      <c r="G119" s="41">
        <v>200</v>
      </c>
      <c r="H119" s="41">
        <v>200</v>
      </c>
      <c r="I119" s="41">
        <v>200</v>
      </c>
      <c r="J119" s="41">
        <v>200</v>
      </c>
      <c r="K119" s="41">
        <v>200</v>
      </c>
      <c r="L119" s="41">
        <v>200</v>
      </c>
      <c r="M119" s="41">
        <v>200</v>
      </c>
      <c r="N119" s="41">
        <v>200</v>
      </c>
      <c r="O119" s="41">
        <v>200</v>
      </c>
      <c r="P119" s="136">
        <f t="shared" si="13"/>
        <v>2200</v>
      </c>
      <c r="Q119" s="41">
        <v>200</v>
      </c>
      <c r="R119" s="140">
        <f t="shared" si="14"/>
        <v>2200</v>
      </c>
      <c r="S119" s="41">
        <f t="shared" si="15"/>
        <v>0</v>
      </c>
      <c r="T119" s="41" t="s">
        <v>215</v>
      </c>
    </row>
    <row r="120" spans="2:20">
      <c r="B120" t="s">
        <v>126</v>
      </c>
      <c r="C120" s="79" t="s">
        <v>216</v>
      </c>
      <c r="D120" s="75"/>
      <c r="E120" s="41">
        <v>200</v>
      </c>
      <c r="F120" s="41">
        <v>200</v>
      </c>
      <c r="G120" s="41">
        <v>200</v>
      </c>
      <c r="H120" s="41">
        <v>200</v>
      </c>
      <c r="I120" s="41">
        <v>200</v>
      </c>
      <c r="J120" s="41">
        <v>200</v>
      </c>
      <c r="K120" s="41">
        <v>200</v>
      </c>
      <c r="L120" s="41">
        <v>200</v>
      </c>
      <c r="M120" s="41">
        <v>200</v>
      </c>
      <c r="N120" s="41">
        <v>200</v>
      </c>
      <c r="O120" s="41">
        <v>200</v>
      </c>
      <c r="P120" s="136">
        <f t="shared" si="13"/>
        <v>2200</v>
      </c>
      <c r="Q120" s="41">
        <v>200</v>
      </c>
      <c r="R120" s="140">
        <f t="shared" si="14"/>
        <v>2200</v>
      </c>
      <c r="S120" s="41">
        <f t="shared" si="15"/>
        <v>0</v>
      </c>
      <c r="T120" s="41" t="s">
        <v>211</v>
      </c>
    </row>
    <row r="121" spans="2:20">
      <c r="B121" t="s">
        <v>126</v>
      </c>
      <c r="C121" s="79" t="s">
        <v>217</v>
      </c>
      <c r="D121" s="75"/>
      <c r="E121" s="118">
        <v>300</v>
      </c>
      <c r="F121" s="118">
        <v>300</v>
      </c>
      <c r="G121" s="118">
        <v>300</v>
      </c>
      <c r="H121" s="41"/>
      <c r="I121" s="41"/>
      <c r="J121" s="45"/>
      <c r="K121" s="41"/>
      <c r="L121" s="41"/>
      <c r="M121" s="41"/>
      <c r="N121" s="41"/>
      <c r="O121" s="41"/>
      <c r="P121" s="136">
        <f t="shared" si="13"/>
        <v>900</v>
      </c>
      <c r="Q121" s="41">
        <v>300</v>
      </c>
      <c r="R121" s="140">
        <f t="shared" si="14"/>
        <v>3300</v>
      </c>
      <c r="S121" s="41">
        <f t="shared" si="15"/>
        <v>2400</v>
      </c>
      <c r="T121" s="41" t="s">
        <v>215</v>
      </c>
    </row>
    <row r="122" spans="2:20" s="126" customFormat="1">
      <c r="B122" s="126" t="s">
        <v>126</v>
      </c>
      <c r="C122" s="135" t="s">
        <v>218</v>
      </c>
      <c r="D122" s="75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138">
        <f t="shared" si="13"/>
        <v>0</v>
      </c>
      <c r="Q122" s="43"/>
      <c r="R122" s="142">
        <f t="shared" si="12"/>
        <v>0</v>
      </c>
      <c r="S122" s="43">
        <f t="shared" ref="S122:S129" si="16">(12*Q122)-P122</f>
        <v>0</v>
      </c>
      <c r="T122" s="43"/>
    </row>
    <row r="123" spans="2:20">
      <c r="C123" s="6" t="s">
        <v>219</v>
      </c>
      <c r="D123" s="75"/>
      <c r="E123" s="75"/>
      <c r="F123" s="41">
        <v>200</v>
      </c>
      <c r="G123" s="41"/>
      <c r="H123" s="41"/>
      <c r="I123" s="41"/>
      <c r="J123" s="45"/>
      <c r="K123" s="41"/>
      <c r="L123" s="41"/>
      <c r="M123" s="41"/>
      <c r="N123" s="41"/>
      <c r="O123" s="41"/>
      <c r="P123" s="136">
        <f t="shared" si="13"/>
        <v>200</v>
      </c>
      <c r="Q123" s="41"/>
      <c r="R123" s="140">
        <f>Q123*10</f>
        <v>0</v>
      </c>
      <c r="S123" s="41">
        <f t="shared" si="16"/>
        <v>-200</v>
      </c>
      <c r="T123" s="41" t="s">
        <v>220</v>
      </c>
    </row>
    <row r="124" spans="2:20">
      <c r="C124" s="6" t="s">
        <v>221</v>
      </c>
      <c r="D124" s="75"/>
      <c r="E124" s="75"/>
      <c r="F124" s="41">
        <v>200</v>
      </c>
      <c r="G124" s="41">
        <v>200</v>
      </c>
      <c r="H124" s="41">
        <v>200</v>
      </c>
      <c r="I124" s="41">
        <v>200</v>
      </c>
      <c r="J124" s="41">
        <v>200</v>
      </c>
      <c r="K124" s="41">
        <v>200</v>
      </c>
      <c r="L124" s="41">
        <v>200</v>
      </c>
      <c r="M124" s="41">
        <v>200</v>
      </c>
      <c r="N124" s="41">
        <v>200</v>
      </c>
      <c r="O124" s="41">
        <v>200</v>
      </c>
      <c r="P124" s="136">
        <f t="shared" si="13"/>
        <v>2000</v>
      </c>
      <c r="Q124" s="41">
        <v>200</v>
      </c>
      <c r="R124" s="140">
        <f t="shared" ref="R124:R129" si="17">Q124*10</f>
        <v>2000</v>
      </c>
      <c r="S124" s="41">
        <f>(10*Q124)-P124</f>
        <v>0</v>
      </c>
      <c r="T124" s="41" t="s">
        <v>220</v>
      </c>
    </row>
    <row r="125" spans="2:20">
      <c r="C125" s="6" t="s">
        <v>222</v>
      </c>
      <c r="D125" s="75"/>
      <c r="E125" s="75"/>
      <c r="F125" s="41">
        <v>200</v>
      </c>
      <c r="G125" s="41">
        <v>200</v>
      </c>
      <c r="H125" s="41">
        <v>200</v>
      </c>
      <c r="I125" s="41">
        <v>200</v>
      </c>
      <c r="J125" s="41">
        <v>200</v>
      </c>
      <c r="K125" s="41">
        <v>200</v>
      </c>
      <c r="L125" s="41">
        <v>200</v>
      </c>
      <c r="M125" s="41">
        <v>200</v>
      </c>
      <c r="N125" s="41">
        <v>200</v>
      </c>
      <c r="O125" s="41">
        <v>200</v>
      </c>
      <c r="P125" s="136">
        <f t="shared" si="13"/>
        <v>2000</v>
      </c>
      <c r="Q125" s="41">
        <v>200</v>
      </c>
      <c r="R125" s="140">
        <f t="shared" si="17"/>
        <v>2000</v>
      </c>
      <c r="S125" s="41">
        <f>(10*Q125)-P125</f>
        <v>0</v>
      </c>
      <c r="T125" s="41" t="s">
        <v>220</v>
      </c>
    </row>
    <row r="126" spans="2:20">
      <c r="C126" s="6" t="s">
        <v>223</v>
      </c>
      <c r="D126" s="75"/>
      <c r="E126" s="75"/>
      <c r="F126" s="41">
        <v>200</v>
      </c>
      <c r="G126" s="41">
        <v>200</v>
      </c>
      <c r="H126" s="41">
        <v>200</v>
      </c>
      <c r="I126" s="41">
        <v>200</v>
      </c>
      <c r="J126" s="41">
        <v>200</v>
      </c>
      <c r="K126" s="41">
        <v>200</v>
      </c>
      <c r="L126" s="41">
        <v>200</v>
      </c>
      <c r="M126" s="41">
        <v>200</v>
      </c>
      <c r="N126" s="41">
        <v>200</v>
      </c>
      <c r="O126" s="41">
        <v>200</v>
      </c>
      <c r="P126" s="136">
        <f t="shared" si="13"/>
        <v>2000</v>
      </c>
      <c r="Q126" s="41">
        <v>200</v>
      </c>
      <c r="R126" s="140">
        <f t="shared" si="17"/>
        <v>2000</v>
      </c>
      <c r="S126" s="41">
        <f>(10*Q126)-P126</f>
        <v>0</v>
      </c>
      <c r="T126" s="41" t="s">
        <v>224</v>
      </c>
    </row>
    <row r="127" spans="2:20">
      <c r="C127" s="6" t="s">
        <v>225</v>
      </c>
      <c r="D127" s="75"/>
      <c r="E127" s="75"/>
      <c r="F127" s="41"/>
      <c r="G127" s="41"/>
      <c r="H127" s="41"/>
      <c r="I127" s="41"/>
      <c r="J127" s="45"/>
      <c r="K127" s="41"/>
      <c r="L127" s="41"/>
      <c r="M127" s="41"/>
      <c r="N127" s="41"/>
      <c r="O127" s="41"/>
      <c r="P127" s="136">
        <f t="shared" si="13"/>
        <v>0</v>
      </c>
      <c r="Q127" s="41">
        <v>300</v>
      </c>
      <c r="R127" s="140">
        <f t="shared" si="17"/>
        <v>3000</v>
      </c>
      <c r="S127" s="41">
        <f t="shared" si="16"/>
        <v>3600</v>
      </c>
      <c r="T127" s="41"/>
    </row>
    <row r="128" spans="2:20">
      <c r="C128" s="6" t="s">
        <v>226</v>
      </c>
      <c r="D128" s="75"/>
      <c r="E128" s="75"/>
      <c r="F128" s="41"/>
      <c r="G128" s="41"/>
      <c r="H128" s="41"/>
      <c r="I128" s="41"/>
      <c r="J128" s="45"/>
      <c r="K128" s="41"/>
      <c r="L128" s="41"/>
      <c r="M128" s="41"/>
      <c r="N128" s="41"/>
      <c r="O128" s="41"/>
      <c r="P128" s="136">
        <f t="shared" si="13"/>
        <v>0</v>
      </c>
      <c r="Q128" s="41">
        <v>200</v>
      </c>
      <c r="R128" s="140">
        <f t="shared" si="17"/>
        <v>2000</v>
      </c>
      <c r="S128" s="41">
        <f t="shared" si="16"/>
        <v>2400</v>
      </c>
      <c r="T128" s="41"/>
    </row>
    <row r="129" spans="2:20">
      <c r="C129" s="6" t="s">
        <v>227</v>
      </c>
      <c r="D129" s="75"/>
      <c r="E129" s="75"/>
      <c r="F129" s="41">
        <v>200</v>
      </c>
      <c r="G129" s="41">
        <v>200</v>
      </c>
      <c r="H129" s="41">
        <v>200</v>
      </c>
      <c r="I129" s="41">
        <v>200</v>
      </c>
      <c r="J129" s="41">
        <v>200</v>
      </c>
      <c r="K129" s="41">
        <v>200</v>
      </c>
      <c r="L129" s="41">
        <v>200</v>
      </c>
      <c r="M129" s="41">
        <v>200</v>
      </c>
      <c r="N129" s="41">
        <v>200</v>
      </c>
      <c r="O129" s="41">
        <v>200</v>
      </c>
      <c r="P129" s="136">
        <f t="shared" si="13"/>
        <v>2000</v>
      </c>
      <c r="Q129" s="41">
        <v>200</v>
      </c>
      <c r="R129" s="140">
        <f t="shared" si="17"/>
        <v>2000</v>
      </c>
      <c r="S129" s="41">
        <f t="shared" si="16"/>
        <v>400</v>
      </c>
      <c r="T129" s="41" t="s">
        <v>220</v>
      </c>
    </row>
    <row r="130" spans="2:20">
      <c r="C130" s="1"/>
      <c r="D130" s="75"/>
      <c r="E130" s="75"/>
      <c r="F130" s="75"/>
      <c r="G130" s="41"/>
      <c r="H130" s="41"/>
      <c r="I130" s="41"/>
      <c r="J130" s="41"/>
      <c r="K130" s="41"/>
      <c r="L130" s="41"/>
      <c r="M130" s="41"/>
      <c r="N130" s="41"/>
      <c r="O130" s="41"/>
      <c r="P130" s="139"/>
      <c r="Q130" s="41"/>
      <c r="R130" s="140"/>
      <c r="S130" s="41"/>
      <c r="T130" s="41"/>
    </row>
    <row r="131" spans="2:20">
      <c r="C131" s="1"/>
      <c r="D131" s="41"/>
      <c r="E131" s="41"/>
      <c r="F131" s="41"/>
      <c r="G131" s="41"/>
      <c r="H131" s="41"/>
      <c r="I131" s="41"/>
      <c r="J131" s="45"/>
      <c r="K131" s="41"/>
      <c r="L131" s="41"/>
      <c r="M131" s="41"/>
      <c r="N131" s="41"/>
      <c r="O131" s="41"/>
      <c r="P131" s="139"/>
      <c r="Q131" s="41"/>
      <c r="R131" s="140"/>
      <c r="S131" s="41"/>
      <c r="T131" s="41"/>
    </row>
    <row r="132" spans="2:20" hidden="1">
      <c r="C132" s="1"/>
      <c r="D132" s="41"/>
      <c r="E132" s="41"/>
      <c r="F132" s="41"/>
      <c r="G132" s="41"/>
      <c r="H132" s="41"/>
      <c r="I132" s="41"/>
      <c r="J132" s="45"/>
      <c r="K132" s="41"/>
      <c r="L132" s="41"/>
      <c r="M132" s="41"/>
      <c r="N132" s="41"/>
      <c r="O132" s="41"/>
      <c r="P132" s="139"/>
      <c r="Q132" s="41"/>
      <c r="R132" s="140"/>
      <c r="S132" s="41"/>
      <c r="T132" s="41"/>
    </row>
    <row r="133" spans="2:20" hidden="1">
      <c r="C133" s="1"/>
      <c r="D133" s="41"/>
      <c r="E133" s="41"/>
      <c r="F133" s="41"/>
      <c r="G133" s="41"/>
      <c r="H133" s="41"/>
      <c r="I133" s="41"/>
      <c r="J133" s="45"/>
      <c r="K133" s="41"/>
      <c r="L133" s="41"/>
      <c r="M133" s="41"/>
      <c r="N133" s="41"/>
      <c r="O133" s="41"/>
      <c r="P133" s="139"/>
      <c r="Q133" s="41"/>
      <c r="R133" s="140"/>
      <c r="S133" s="41"/>
      <c r="T133" s="41"/>
    </row>
    <row r="134" spans="2:20" hidden="1">
      <c r="C134" s="145"/>
      <c r="D134" s="146"/>
      <c r="E134" s="146"/>
      <c r="F134" s="146"/>
      <c r="G134" s="146"/>
      <c r="H134" s="146"/>
      <c r="I134" s="146"/>
      <c r="J134" s="147"/>
      <c r="K134" s="146"/>
      <c r="L134" s="146"/>
      <c r="M134" s="146"/>
      <c r="N134" s="146"/>
      <c r="O134" s="146"/>
      <c r="P134" s="148"/>
      <c r="Q134" s="146"/>
      <c r="R134" s="149"/>
      <c r="S134" s="146"/>
      <c r="T134" s="146"/>
    </row>
    <row r="135" spans="2:20" hidden="1">
      <c r="B135" s="1"/>
      <c r="C135" s="1"/>
      <c r="D135" s="41"/>
      <c r="E135" s="41"/>
      <c r="F135" s="41"/>
      <c r="G135" s="41"/>
      <c r="H135" s="41"/>
      <c r="I135" s="41"/>
      <c r="J135" s="45"/>
      <c r="K135" s="41"/>
      <c r="L135" s="41"/>
      <c r="M135" s="41"/>
      <c r="N135" s="41"/>
      <c r="O135" s="41"/>
      <c r="P135" s="41"/>
      <c r="Q135" s="41"/>
      <c r="R135" s="41"/>
      <c r="S135" s="41"/>
      <c r="T135" s="41"/>
    </row>
    <row r="136" spans="2:20" hidden="1">
      <c r="B136" s="1"/>
      <c r="C136" s="1"/>
      <c r="D136" s="41"/>
      <c r="E136" s="41"/>
      <c r="F136" s="41"/>
      <c r="G136" s="41"/>
      <c r="H136" s="41"/>
      <c r="I136" s="41"/>
      <c r="J136" s="45"/>
      <c r="K136" s="41"/>
      <c r="L136" s="41"/>
      <c r="M136" s="41"/>
      <c r="N136" s="41"/>
      <c r="O136" s="41"/>
      <c r="P136" s="41"/>
      <c r="Q136" s="41"/>
      <c r="R136" s="41"/>
      <c r="S136" s="41"/>
      <c r="T136" s="41"/>
    </row>
    <row r="137" spans="2:20" hidden="1">
      <c r="B137" s="1"/>
      <c r="C137" s="1"/>
      <c r="D137" s="41"/>
      <c r="E137" s="41"/>
      <c r="F137" s="41"/>
      <c r="G137" s="41"/>
      <c r="H137" s="41"/>
      <c r="I137" s="41"/>
      <c r="J137" s="45"/>
      <c r="K137" s="41"/>
      <c r="L137" s="41"/>
      <c r="M137" s="41"/>
      <c r="N137" s="41"/>
      <c r="O137" s="41"/>
      <c r="P137" s="41"/>
      <c r="Q137" s="41"/>
      <c r="R137" s="41"/>
      <c r="S137" s="41"/>
      <c r="T137" s="41"/>
    </row>
    <row r="138" spans="2:20" hidden="1">
      <c r="B138" s="1"/>
      <c r="C138" s="1"/>
      <c r="D138" s="41"/>
      <c r="E138" s="41"/>
      <c r="F138" s="41"/>
      <c r="G138" s="41"/>
      <c r="H138" s="41"/>
      <c r="I138" s="41"/>
      <c r="J138" s="45"/>
      <c r="K138" s="41"/>
      <c r="L138" s="41"/>
      <c r="M138" s="41"/>
      <c r="N138" s="41"/>
      <c r="O138" s="41"/>
      <c r="P138" s="41"/>
      <c r="Q138" s="41"/>
      <c r="R138" s="41"/>
      <c r="S138" s="41"/>
      <c r="T138" s="41"/>
    </row>
    <row r="139" spans="2:20" hidden="1">
      <c r="B139" s="1"/>
      <c r="C139" s="1"/>
      <c r="D139" s="41"/>
      <c r="E139" s="41"/>
      <c r="F139" s="41"/>
      <c r="G139" s="41"/>
      <c r="H139" s="41"/>
      <c r="I139" s="41"/>
      <c r="J139" s="45"/>
      <c r="K139" s="41"/>
      <c r="L139" s="41"/>
      <c r="M139" s="41"/>
      <c r="N139" s="41"/>
      <c r="O139" s="41"/>
      <c r="P139" s="41"/>
      <c r="Q139" s="41"/>
      <c r="R139" s="41"/>
      <c r="S139" s="41"/>
      <c r="T139" s="41"/>
    </row>
    <row r="140" spans="2:20" hidden="1">
      <c r="B140" s="1"/>
      <c r="C140" s="1"/>
      <c r="D140" s="41"/>
      <c r="E140" s="41"/>
      <c r="F140" s="41"/>
      <c r="G140" s="41"/>
      <c r="H140" s="41"/>
      <c r="I140" s="41"/>
      <c r="J140" s="45"/>
      <c r="K140" s="41"/>
      <c r="L140" s="41"/>
      <c r="M140" s="41"/>
      <c r="N140" s="41"/>
      <c r="O140" s="41"/>
      <c r="P140" s="41"/>
      <c r="Q140" s="41"/>
      <c r="R140" s="41"/>
      <c r="S140" s="41"/>
      <c r="T140" s="41"/>
    </row>
    <row r="141" spans="2:20" hidden="1">
      <c r="B141" s="1"/>
      <c r="C141" s="1"/>
      <c r="D141" s="41"/>
      <c r="E141" s="41"/>
      <c r="F141" s="41"/>
      <c r="G141" s="41"/>
      <c r="H141" s="41"/>
      <c r="I141" s="41"/>
      <c r="J141" s="45"/>
      <c r="K141" s="41"/>
      <c r="L141" s="41"/>
      <c r="M141" s="41"/>
      <c r="N141" s="41"/>
      <c r="O141" s="41"/>
      <c r="P141" s="41"/>
      <c r="Q141" s="41"/>
      <c r="R141" s="41"/>
      <c r="S141" s="41"/>
      <c r="T141" s="41"/>
    </row>
    <row r="142" spans="2:20" hidden="1">
      <c r="B142" s="1"/>
      <c r="C142" s="1"/>
      <c r="D142" s="41"/>
      <c r="E142" s="41"/>
      <c r="F142" s="41"/>
      <c r="G142" s="41"/>
      <c r="H142" s="41"/>
      <c r="I142" s="41"/>
      <c r="J142" s="45"/>
      <c r="K142" s="41"/>
      <c r="L142" s="41"/>
      <c r="M142" s="41"/>
      <c r="N142" s="41"/>
      <c r="O142" s="41"/>
      <c r="P142" s="41"/>
      <c r="Q142" s="41"/>
      <c r="R142" s="41"/>
      <c r="S142" s="41"/>
      <c r="T142" s="41"/>
    </row>
    <row r="143" spans="2:20" hidden="1">
      <c r="B143" s="1"/>
      <c r="C143" s="1"/>
      <c r="D143" s="41"/>
      <c r="E143" s="41"/>
      <c r="F143" s="41"/>
      <c r="G143" s="41"/>
      <c r="H143" s="41"/>
      <c r="I143" s="41"/>
      <c r="J143" s="45"/>
      <c r="K143" s="41"/>
      <c r="L143" s="41"/>
      <c r="M143" s="41"/>
      <c r="N143" s="41"/>
      <c r="O143" s="41"/>
      <c r="P143" s="41"/>
      <c r="Q143" s="41"/>
      <c r="R143" s="41"/>
      <c r="S143" s="41"/>
      <c r="T143" s="41"/>
    </row>
    <row r="144" spans="2:20" hidden="1">
      <c r="B144" s="1"/>
      <c r="C144" s="1"/>
      <c r="D144" s="41"/>
      <c r="E144" s="41"/>
      <c r="F144" s="41"/>
      <c r="G144" s="41"/>
      <c r="H144" s="41"/>
      <c r="I144" s="41"/>
      <c r="J144" s="45"/>
      <c r="K144" s="41"/>
      <c r="L144" s="41"/>
      <c r="M144" s="41"/>
      <c r="N144" s="41"/>
      <c r="O144" s="41"/>
      <c r="P144" s="41"/>
      <c r="Q144" s="41"/>
      <c r="R144" s="41"/>
      <c r="S144" s="41"/>
      <c r="T144" s="41"/>
    </row>
    <row r="145" spans="2:20" hidden="1">
      <c r="B145" s="1"/>
      <c r="C145" s="1"/>
      <c r="D145" s="41"/>
      <c r="E145" s="41"/>
      <c r="F145" s="41"/>
      <c r="G145" s="41"/>
      <c r="H145" s="41"/>
      <c r="I145" s="41"/>
      <c r="J145" s="45"/>
      <c r="K145" s="41"/>
      <c r="L145" s="41"/>
      <c r="M145" s="41"/>
      <c r="N145" s="41"/>
      <c r="O145" s="41"/>
      <c r="P145" s="41"/>
      <c r="Q145" s="41"/>
      <c r="R145" s="41"/>
      <c r="S145" s="41"/>
      <c r="T145" s="41"/>
    </row>
    <row r="146" spans="2:20" hidden="1">
      <c r="B146" s="1"/>
      <c r="C146" s="1"/>
      <c r="D146" s="41"/>
      <c r="E146" s="41"/>
      <c r="F146" s="41"/>
      <c r="G146" s="41"/>
      <c r="H146" s="41"/>
      <c r="I146" s="41"/>
      <c r="J146" s="45"/>
      <c r="K146" s="41"/>
      <c r="L146" s="41"/>
      <c r="M146" s="41"/>
      <c r="N146" s="41"/>
      <c r="O146" s="41"/>
      <c r="P146" s="41"/>
      <c r="Q146" s="41"/>
      <c r="R146" s="41"/>
      <c r="S146" s="41"/>
      <c r="T146" s="41"/>
    </row>
    <row r="147" spans="2:20">
      <c r="B147" s="1"/>
      <c r="C147" s="1"/>
      <c r="D147" s="41"/>
      <c r="E147" s="41"/>
      <c r="F147" s="41"/>
      <c r="G147" s="41"/>
      <c r="H147" s="41"/>
      <c r="I147" s="41"/>
      <c r="J147" s="45"/>
      <c r="K147" s="41"/>
      <c r="L147" s="41"/>
      <c r="M147" s="41"/>
      <c r="N147" s="41"/>
      <c r="O147" s="41"/>
      <c r="P147" s="41"/>
      <c r="Q147" s="41"/>
      <c r="R147" s="41"/>
      <c r="S147" s="41"/>
      <c r="T147" s="41"/>
    </row>
    <row r="148" spans="2:20">
      <c r="B148" s="1"/>
      <c r="C148" s="1"/>
      <c r="D148" s="41"/>
      <c r="E148" s="41"/>
      <c r="F148" s="41"/>
      <c r="G148" s="41"/>
      <c r="H148" s="41"/>
      <c r="I148" s="41"/>
      <c r="J148" s="45"/>
      <c r="K148" s="41"/>
      <c r="L148" s="41"/>
      <c r="M148" s="41"/>
      <c r="N148" s="41"/>
      <c r="O148" s="41"/>
      <c r="P148" s="41"/>
      <c r="Q148" s="41"/>
      <c r="R148" s="41"/>
      <c r="S148" s="41"/>
      <c r="T148" s="41"/>
    </row>
    <row r="149" spans="2:20">
      <c r="B149" s="150"/>
      <c r="C149" s="150"/>
      <c r="D149" s="77"/>
      <c r="E149" s="77"/>
      <c r="F149" s="77"/>
      <c r="G149" s="77"/>
      <c r="H149" s="77"/>
      <c r="I149" s="77"/>
      <c r="J149" s="77"/>
      <c r="K149" s="77"/>
      <c r="L149" s="77"/>
      <c r="M149" s="77"/>
      <c r="N149" s="77"/>
      <c r="O149" s="77"/>
      <c r="P149" s="77">
        <f>SUM(P20:P148)</f>
        <v>116420</v>
      </c>
      <c r="Q149" s="77">
        <f>SUM(Q20:Q148)</f>
        <v>21700</v>
      </c>
      <c r="R149" s="151">
        <f>SUM(R20:R148)</f>
        <v>253800</v>
      </c>
      <c r="S149" s="77">
        <f>SUM(S20:S148)</f>
        <v>138780</v>
      </c>
      <c r="T149" s="77"/>
    </row>
    <row r="150" spans="2:20">
      <c r="P150" s="118" t="s">
        <v>228</v>
      </c>
      <c r="R150" s="118" t="s">
        <v>229</v>
      </c>
      <c r="S150" s="118" t="s">
        <v>230</v>
      </c>
    </row>
    <row r="159" spans="2:20">
      <c r="P159" s="118">
        <v>106446.67</v>
      </c>
    </row>
    <row r="160" spans="2:20">
      <c r="P160" s="118">
        <v>10179.59</v>
      </c>
    </row>
    <row r="162" spans="16:16">
      <c r="P162" s="118">
        <f>P159-P160</f>
        <v>96267.08</v>
      </c>
    </row>
  </sheetData>
  <autoFilter ref="C1:Q149" xr:uid="{C0FF4382-72B2-4C4D-A1DB-C139D42F045A}"/>
  <pageMargins left="0.7" right="0.7" top="0.75" bottom="0.75" header="0.3" footer="0.3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2019-01-10T08:37:15Z</dcterms:created>
  <dcterms:modified xsi:type="dcterms:W3CDTF">2026-03-31T08:41:20Z</dcterms:modified>
  <cp:category/>
  <cp:contentStatus/>
</cp:coreProperties>
</file>